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2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'BS'!$A$1:$F$54</definedName>
    <definedName name="_xlnm.Print_Area" localSheetId="3">'CS'!$A$1:$H$66</definedName>
    <definedName name="_xlnm.Print_Area" localSheetId="0">'IS'!$A$1:$L$54</definedName>
  </definedNames>
  <calcPr fullCalcOnLoad="1"/>
</workbook>
</file>

<file path=xl/sharedStrings.xml><?xml version="1.0" encoding="utf-8"?>
<sst xmlns="http://schemas.openxmlformats.org/spreadsheetml/2006/main" count="246" uniqueCount="165">
  <si>
    <t>AS AT</t>
  </si>
  <si>
    <t>END OF</t>
  </si>
  <si>
    <t>PRECEDING</t>
  </si>
  <si>
    <t>CURRENT</t>
  </si>
  <si>
    <t>FINANCIAL</t>
  </si>
  <si>
    <t>QUARTER</t>
  </si>
  <si>
    <t>YEAR END</t>
  </si>
  <si>
    <t>UNAUDITED</t>
  </si>
  <si>
    <t>AUDITED</t>
  </si>
  <si>
    <t>RM'000</t>
  </si>
  <si>
    <t>Property, plant and equipment</t>
  </si>
  <si>
    <t>-</t>
  </si>
  <si>
    <t>Investment in associated companies</t>
  </si>
  <si>
    <t>Goodwill on consolidation</t>
  </si>
  <si>
    <t>Current assets</t>
  </si>
  <si>
    <t xml:space="preserve">  Inventories</t>
  </si>
  <si>
    <t xml:space="preserve">  Trade receivables</t>
  </si>
  <si>
    <t xml:space="preserve">  Cash and bank balances</t>
  </si>
  <si>
    <t xml:space="preserve">  Land and development expenditure</t>
  </si>
  <si>
    <t>Current liabilities</t>
  </si>
  <si>
    <t xml:space="preserve">  Trade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</si>
  <si>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</si>
  <si>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</si>
  <si>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</si>
  <si>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</si>
  <si>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</si>
  <si>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</si>
  <si>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</si>
  <si>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</si>
  <si>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</si>
  <si>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Net tangible assets per share(RM)</t>
  </si>
  <si>
    <t>BREM HOLDING BERHAD(66756-P)</t>
  </si>
  <si>
    <t>(Incorporated in Malaysia)</t>
  </si>
  <si>
    <t xml:space="preserve"> 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</si>
  <si>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</si>
  <si>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</si>
  <si>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</si>
  <si>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</si>
  <si>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</si>
  <si>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</si>
  <si>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</si>
  <si>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</si>
  <si>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 xml:space="preserve">Share of profits and losses of </t>
  </si>
  <si>
    <t>associated companies</t>
  </si>
  <si>
    <t>Other  investments</t>
  </si>
  <si>
    <t>CONDENSED CONSOLIDATED BALANCE SHEET</t>
  </si>
  <si>
    <t xml:space="preserve">  Amount due by associated companies</t>
  </si>
  <si>
    <t>CONDENSED CONSOLIDATED INCOME STATEMENT</t>
  </si>
  <si>
    <t>Operating expenses</t>
  </si>
  <si>
    <t xml:space="preserve">Other operating income </t>
  </si>
  <si>
    <t>Less : minority interests</t>
  </si>
  <si>
    <t xml:space="preserve"> - diluted</t>
  </si>
  <si>
    <t xml:space="preserve"> - basic</t>
  </si>
  <si>
    <t>N/A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</si>
  <si>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</si>
  <si>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</si>
  <si>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</si>
  <si>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</si>
  <si>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</si>
  <si>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</si>
  <si>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</si>
  <si>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</si>
  <si>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</si>
  <si>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</si>
  <si>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</si>
  <si>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</si>
  <si>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</si>
  <si>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CASH FLOWS FROM OPERATING ACTIVITIES</t>
  </si>
  <si>
    <t>Adjustment for:</t>
  </si>
  <si>
    <t>Share of results of associated companies</t>
  </si>
  <si>
    <t>Depreciation of property, plant and equipment</t>
  </si>
  <si>
    <t>Gain on disposal of property, plant and equipment</t>
  </si>
  <si>
    <t>Interest expense</t>
  </si>
  <si>
    <t>Interest income</t>
  </si>
  <si>
    <t>Operating Profit Before Working Capital Changes</t>
  </si>
  <si>
    <t>Tax paid</t>
  </si>
  <si>
    <t>Interest paid</t>
  </si>
  <si>
    <t>Interest received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</si>
  <si>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</si>
  <si>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</si>
  <si>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</si>
  <si>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</si>
  <si>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Deposit with licensed financial institutions</t>
  </si>
  <si>
    <t>Cash and bank balance</t>
  </si>
  <si>
    <t>Bank overdraft</t>
  </si>
  <si>
    <t>Changes in working capital</t>
  </si>
  <si>
    <t>Repayment of bank borrowings</t>
  </si>
  <si>
    <t>(The figures have not been audited).</t>
  </si>
  <si>
    <t>Shareholders' fund</t>
  </si>
  <si>
    <t>ENDED</t>
  </si>
  <si>
    <t>Cash and cash equivalents comprise:-</t>
  </si>
  <si>
    <t xml:space="preserve">          (The Condensed Consolidated Balance Sheet should be read in conjunction with the Annual </t>
  </si>
  <si>
    <t>CONDENSED CONSOLIDATED CASH FLOW STATEMENT</t>
  </si>
  <si>
    <t xml:space="preserve"> Net change in current assets</t>
  </si>
  <si>
    <t xml:space="preserve"> Net change in current liabilities</t>
  </si>
  <si>
    <t xml:space="preserve"> CONDENSED CONSOLIDATED STATEMENT OF CHANGES IN EQUITY  </t>
  </si>
  <si>
    <t>(The Condensed Consolidated Statement Of Changes In Equity should be read in conjunction with the Annual Financial Statements</t>
  </si>
  <si>
    <t xml:space="preserve">(The Condensed Consolidated Income Statement should be read in conjunction with the Annual Financial </t>
  </si>
  <si>
    <t>Dividend paid</t>
  </si>
  <si>
    <t>31/03/2003</t>
  </si>
  <si>
    <t>Property, plant and equipment written off</t>
  </si>
  <si>
    <t>CASH AND CASH EQUIVALENTS AT END OF YEAR</t>
  </si>
  <si>
    <t>Less: Deposit pledged to licensed financial institution</t>
  </si>
  <si>
    <t>Disposal of subsidiary companies, net of cash disposed of</t>
  </si>
  <si>
    <t xml:space="preserve"> At 1 April 2003</t>
  </si>
  <si>
    <t>of the Group for the year ended 31 March 2003)</t>
  </si>
  <si>
    <t>Debentures</t>
  </si>
  <si>
    <t xml:space="preserve">            Financial Statements of the Group for the year ended 31 March 2003)      </t>
  </si>
  <si>
    <t>Taxation</t>
  </si>
  <si>
    <t>Statements of the Group for the year ended 31 March 2003)</t>
  </si>
  <si>
    <t xml:space="preserve">  Deposits with licensed financial institutions</t>
  </si>
  <si>
    <t>Exchange fluctuation reserve</t>
  </si>
  <si>
    <t>Withdrawal of deposit pledged to licensed financial institution</t>
  </si>
  <si>
    <t>profit</t>
  </si>
  <si>
    <t>Accumulated</t>
  </si>
  <si>
    <t xml:space="preserve">  Other receivables, deposits and prepayments</t>
  </si>
  <si>
    <t xml:space="preserve">  Other payables, deposits and accruals</t>
  </si>
  <si>
    <t>Proceeds from bank borrowings</t>
  </si>
  <si>
    <t>Proceeds from disposal of property, plant and equipment</t>
  </si>
  <si>
    <t xml:space="preserve"> At 1 April 2002</t>
  </si>
  <si>
    <t xml:space="preserve">(The Condensed Consolidated Cash Flow Statement should be read in conjunction with the Annual Financial </t>
  </si>
  <si>
    <t xml:space="preserve"> Exercise of option under ESOS</t>
  </si>
  <si>
    <t>Proceeds from issuance of debenture</t>
  </si>
  <si>
    <t>Proceeds from issuance of share</t>
  </si>
  <si>
    <t>CASH AND CASH EQUIVALENTS AT BEGINNING OF YEAR</t>
  </si>
  <si>
    <t xml:space="preserve"> Dividend paid</t>
  </si>
  <si>
    <t>Earnings per share (sen)</t>
  </si>
  <si>
    <t>Dividend paid to minority shareholders of a subsidiary company</t>
  </si>
  <si>
    <t>Net Cash Generated From/(Used In) Operating Activities</t>
  </si>
  <si>
    <t>Net Cash (Used In)/From Financing Activities</t>
  </si>
  <si>
    <t xml:space="preserve"> FOR THE FINANCIAL YEAR ENDED 31 MARCH 2004 </t>
  </si>
  <si>
    <t xml:space="preserve"> Net profit for the year</t>
  </si>
  <si>
    <t xml:space="preserve"> Net loss for the year</t>
  </si>
  <si>
    <t xml:space="preserve"> Decrease in share of reserve in associated </t>
  </si>
  <si>
    <t xml:space="preserve">   companies arising from dilution</t>
  </si>
  <si>
    <t xml:space="preserve"> Share of reserve in associated companies</t>
  </si>
  <si>
    <t xml:space="preserve"> As previously stated</t>
  </si>
  <si>
    <t xml:space="preserve"> Effect of adopting MASB 25</t>
  </si>
  <si>
    <t xml:space="preserve"> At 31 March 2004</t>
  </si>
  <si>
    <t xml:space="preserve"> At 31 March 2003</t>
  </si>
  <si>
    <t xml:space="preserve"> Realisation of capital reserve</t>
  </si>
  <si>
    <t>31/03/2004</t>
  </si>
  <si>
    <t>RESTATED</t>
  </si>
  <si>
    <t>Exceptional items</t>
  </si>
  <si>
    <t xml:space="preserve">   items</t>
  </si>
  <si>
    <t>Quarterly report on consolidated results for the fourth quarter ended 31 March 2004.</t>
  </si>
  <si>
    <t>Net profit/(loss) for the year</t>
  </si>
  <si>
    <t>Profit/(Loss) after tax</t>
  </si>
  <si>
    <t xml:space="preserve">Profit/(Loss) before exceptional </t>
  </si>
  <si>
    <t>Profit/(Loss) from operation</t>
  </si>
  <si>
    <t>Deferred tax asset</t>
  </si>
  <si>
    <t>Profit/(Loss) before tax</t>
  </si>
  <si>
    <t>31/03/03</t>
  </si>
  <si>
    <t>31/03/04</t>
  </si>
  <si>
    <t>Allowance for doubtful debts</t>
  </si>
  <si>
    <t>Bad debts written off</t>
  </si>
  <si>
    <t>Interest waived</t>
  </si>
  <si>
    <t>Purchase goodwill written off</t>
  </si>
  <si>
    <t xml:space="preserve">Profit/(Loss) before taxation </t>
  </si>
  <si>
    <t>Unrealised (gain)/loss on foreign exchange</t>
  </si>
  <si>
    <t>Cash Generated From Operations</t>
  </si>
  <si>
    <t>NET (DECREASE)/INCREASE IN CASH AND CASH EQUIVALENTS</t>
  </si>
  <si>
    <t>FOR THE FINANCIAL YEAR ENDED 31 MARCH 2004</t>
  </si>
  <si>
    <t xml:space="preserve"> At 1 April 2003 (restated)</t>
  </si>
  <si>
    <t xml:space="preserve"> At 1 April 2002 (restated)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</si>
</sst>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</numFmts>
  <fonts count="7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2"/>
      <name val="Footlight MT Light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>
      <alignment/>
    </xf>
    <xf numFmtId="3" fontId="2" fillId="0" borderId="1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 horizontal="right"/>
      <protection/>
    </xf>
    <xf numFmtId="3" fontId="2" fillId="0" borderId="2" xfId="0" applyNumberFormat="1" applyFont="1" applyBorder="1" applyAlignment="1" applyProtection="1">
      <alignment/>
      <protection/>
    </xf>
    <xf numFmtId="3" fontId="2" fillId="0" borderId="3" xfId="0" applyNumberFormat="1" applyFont="1" applyBorder="1" applyAlignment="1" applyProtection="1">
      <alignment/>
      <protection/>
    </xf>
    <xf numFmtId="3" fontId="2" fillId="0" borderId="4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6" fillId="0" borderId="0" xfId="0" applyFont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2" fillId="0" borderId="7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8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169" fontId="3" fillId="0" borderId="0" xfId="0" applyNumberFormat="1" applyFont="1" applyAlignment="1">
      <alignment horizontal="right"/>
    </xf>
    <xf numFmtId="169" fontId="3" fillId="0" borderId="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5" xfId="0" applyNumberFormat="1" applyFont="1" applyBorder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 horizontal="right"/>
    </xf>
    <xf numFmtId="41" fontId="3" fillId="0" borderId="0" xfId="15" applyNumberFormat="1" applyFont="1" applyAlignment="1">
      <alignment horizontal="right"/>
    </xf>
    <xf numFmtId="41" fontId="3" fillId="0" borderId="0" xfId="15" applyNumberFormat="1" applyFont="1" applyAlignment="1">
      <alignment/>
    </xf>
    <xf numFmtId="41" fontId="3" fillId="0" borderId="5" xfId="15" applyNumberFormat="1" applyFont="1" applyBorder="1" applyAlignment="1">
      <alignment/>
    </xf>
    <xf numFmtId="41" fontId="3" fillId="0" borderId="9" xfId="0" applyNumberFormat="1" applyFont="1" applyBorder="1" applyAlignment="1">
      <alignment/>
    </xf>
    <xf numFmtId="41" fontId="3" fillId="0" borderId="6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37" fontId="3" fillId="0" borderId="5" xfId="0" applyFont="1" applyBorder="1" applyAlignment="1">
      <alignment horizontal="right"/>
    </xf>
    <xf numFmtId="37" fontId="3" fillId="0" borderId="5" xfId="0" applyFont="1" applyBorder="1" applyAlignment="1">
      <alignment/>
    </xf>
    <xf numFmtId="41" fontId="2" fillId="0" borderId="5" xfId="0" applyNumberFormat="1" applyFont="1" applyBorder="1" applyAlignment="1" applyProtection="1">
      <alignment horizontal="right"/>
      <protection/>
    </xf>
    <xf numFmtId="41" fontId="2" fillId="0" borderId="5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152"/>
  <sheetViews>
    <sheetView showGridLines="0" defaultGridColor="0" zoomScale="75" zoomScaleNormal="75" colorId="22" workbookViewId="0" topLeftCell="A34">
      <selection activeCell="K7" sqref="K7"/>
    </sheetView>
  </sheetViews>
  <sheetFormatPr defaultColWidth="9.77734375" defaultRowHeight="15"/>
  <cols>
    <col min="1" max="1" width="2.3359375" style="2" customWidth="1"/>
    <col min="2" max="2" width="3.2148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2.4453125" style="2" customWidth="1"/>
    <col min="7" max="7" width="1.33203125" style="2" customWidth="1"/>
    <col min="8" max="8" width="11.10546875" style="2" customWidth="1"/>
    <col min="9" max="9" width="1.88671875" style="2" customWidth="1"/>
    <col min="10" max="10" width="12.7773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7" t="s">
        <v>31</v>
      </c>
      <c r="B1" s="1"/>
      <c r="D1" s="1"/>
      <c r="E1" s="1"/>
      <c r="F1" s="1"/>
      <c r="G1" s="1"/>
      <c r="H1" s="1"/>
      <c r="I1" s="1"/>
      <c r="J1" s="1"/>
      <c r="K1" s="24"/>
      <c r="L1" s="1"/>
      <c r="M1" s="1"/>
      <c r="N1" s="1"/>
      <c r="O1" s="1"/>
      <c r="P1" s="1"/>
      <c r="Q1" s="1"/>
      <c r="R1" s="1"/>
    </row>
    <row r="2" spans="1:18" ht="15">
      <c r="A2" s="17" t="s">
        <v>32</v>
      </c>
      <c r="B2" s="1"/>
      <c r="D2" s="1"/>
      <c r="E2" s="1"/>
      <c r="F2" s="1"/>
      <c r="G2" s="1"/>
      <c r="H2" s="1"/>
      <c r="I2" s="1"/>
      <c r="J2" s="1"/>
      <c r="K2" s="24"/>
      <c r="L2" s="1"/>
      <c r="M2" s="1"/>
      <c r="N2" s="1"/>
      <c r="O2" s="1"/>
      <c r="P2" s="1"/>
      <c r="Q2" s="1"/>
      <c r="R2" s="1"/>
    </row>
    <row r="3" spans="1:18" ht="8.25" customHeight="1">
      <c r="A3" s="17"/>
      <c r="B3" s="1"/>
      <c r="C3" s="1"/>
      <c r="D3" s="1"/>
      <c r="E3" s="1"/>
      <c r="F3" s="1"/>
      <c r="G3" s="1"/>
      <c r="H3" s="1"/>
      <c r="I3" s="1"/>
      <c r="J3" s="1"/>
      <c r="K3" s="24"/>
      <c r="L3" s="1"/>
      <c r="M3" s="1"/>
      <c r="N3" s="1"/>
      <c r="O3" s="1"/>
      <c r="P3" s="1"/>
      <c r="Q3" s="1"/>
      <c r="R3" s="1"/>
    </row>
    <row r="4" spans="1:18" ht="15">
      <c r="A4" s="17" t="s">
        <v>145</v>
      </c>
      <c r="B4" s="1"/>
      <c r="C4" s="1"/>
      <c r="D4" s="1"/>
      <c r="E4" s="1"/>
      <c r="F4" s="1"/>
      <c r="G4" s="1"/>
      <c r="H4" s="1"/>
      <c r="I4" s="1"/>
      <c r="J4" s="1"/>
      <c r="K4" s="24"/>
      <c r="L4" s="1"/>
      <c r="M4" s="1"/>
      <c r="N4" s="1"/>
      <c r="O4" s="1"/>
      <c r="P4" s="1"/>
      <c r="Q4" s="1"/>
      <c r="R4" s="1"/>
    </row>
    <row r="5" spans="1:18" ht="15">
      <c r="A5" s="17" t="s">
        <v>87</v>
      </c>
      <c r="B5" s="1"/>
      <c r="C5" s="1"/>
      <c r="D5" s="1"/>
      <c r="E5" s="1"/>
      <c r="F5" s="1"/>
      <c r="G5" s="1"/>
      <c r="H5" s="1"/>
      <c r="I5" s="1"/>
      <c r="J5" s="1"/>
      <c r="K5" s="24"/>
      <c r="L5" s="1"/>
      <c r="M5" s="1"/>
      <c r="N5" s="1"/>
      <c r="O5" s="1"/>
      <c r="P5" s="1"/>
      <c r="Q5" s="1"/>
      <c r="R5" s="1"/>
    </row>
    <row r="6" spans="1:18" ht="9.75" customHeight="1">
      <c r="A6" s="17"/>
      <c r="B6" s="1"/>
      <c r="C6" s="1"/>
      <c r="D6" s="1"/>
      <c r="E6" s="1"/>
      <c r="F6" s="1"/>
      <c r="G6" s="1"/>
      <c r="H6" s="1"/>
      <c r="I6" s="1"/>
      <c r="J6" s="1"/>
      <c r="K6" s="24"/>
      <c r="L6" s="1"/>
      <c r="M6" s="1"/>
      <c r="N6" s="1"/>
      <c r="O6" s="1"/>
      <c r="P6" s="1"/>
      <c r="Q6" s="1"/>
      <c r="R6" s="1"/>
    </row>
    <row r="7" spans="1:18" ht="15">
      <c r="A7" s="17" t="s">
        <v>47</v>
      </c>
      <c r="B7" s="1"/>
      <c r="C7" s="1"/>
      <c r="D7" s="1"/>
      <c r="E7" s="1"/>
      <c r="F7" s="1"/>
      <c r="G7" s="1"/>
      <c r="H7" s="1"/>
      <c r="I7" s="1"/>
      <c r="J7" s="1"/>
      <c r="K7" s="24"/>
      <c r="L7" s="17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4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7" t="s">
        <v>33</v>
      </c>
      <c r="E9" s="1"/>
      <c r="F9" s="1"/>
      <c r="G9" s="1"/>
      <c r="H9" s="17" t="s">
        <v>34</v>
      </c>
      <c r="I9" s="1"/>
      <c r="J9" s="1"/>
      <c r="K9" s="24"/>
      <c r="L9" s="1"/>
      <c r="M9" s="1"/>
      <c r="N9" s="1"/>
      <c r="O9" s="1"/>
      <c r="P9" s="24"/>
      <c r="Q9" s="1"/>
      <c r="R9" s="24"/>
    </row>
    <row r="10" spans="1:18" ht="15">
      <c r="A10" s="1"/>
      <c r="B10" s="1"/>
      <c r="C10" s="1"/>
      <c r="D10" s="18" t="s">
        <v>35</v>
      </c>
      <c r="E10" s="18"/>
      <c r="F10" s="18" t="s">
        <v>36</v>
      </c>
      <c r="G10" s="18"/>
      <c r="H10" s="18" t="s">
        <v>3</v>
      </c>
      <c r="I10" s="18"/>
      <c r="J10" s="18" t="s">
        <v>36</v>
      </c>
      <c r="K10" s="24"/>
      <c r="L10" s="1"/>
      <c r="M10" s="1"/>
      <c r="N10" s="1"/>
      <c r="O10" s="1"/>
      <c r="P10" s="24"/>
      <c r="Q10" s="1"/>
      <c r="R10" s="24"/>
    </row>
    <row r="11" spans="1:18" ht="15">
      <c r="A11" s="1"/>
      <c r="B11" s="1"/>
      <c r="C11" s="1"/>
      <c r="D11" s="18" t="s">
        <v>37</v>
      </c>
      <c r="E11" s="18"/>
      <c r="F11" s="18" t="s">
        <v>38</v>
      </c>
      <c r="G11" s="18"/>
      <c r="H11" s="18" t="s">
        <v>37</v>
      </c>
      <c r="I11" s="18"/>
      <c r="J11" s="18" t="s">
        <v>38</v>
      </c>
      <c r="K11" s="24"/>
      <c r="L11" s="1"/>
      <c r="M11" s="1"/>
      <c r="N11" s="1"/>
      <c r="O11" s="1"/>
      <c r="P11" s="24"/>
      <c r="Q11" s="1"/>
      <c r="R11" s="24"/>
    </row>
    <row r="12" spans="1:18" ht="15">
      <c r="A12" s="1"/>
      <c r="B12" s="1"/>
      <c r="C12" s="1"/>
      <c r="D12" s="18" t="s">
        <v>5</v>
      </c>
      <c r="E12" s="18"/>
      <c r="F12" s="18" t="s">
        <v>5</v>
      </c>
      <c r="G12" s="18"/>
      <c r="H12" s="18" t="s">
        <v>39</v>
      </c>
      <c r="I12" s="18"/>
      <c r="J12" s="18" t="s">
        <v>37</v>
      </c>
      <c r="K12" s="24"/>
      <c r="L12" s="1"/>
      <c r="M12" s="1"/>
      <c r="N12" s="1"/>
      <c r="O12" s="1"/>
      <c r="P12" s="24"/>
      <c r="Q12" s="1"/>
      <c r="R12" s="24"/>
    </row>
    <row r="13" spans="1:18" ht="15">
      <c r="A13" s="1"/>
      <c r="B13" s="1"/>
      <c r="C13" s="1"/>
      <c r="D13" s="19" t="s">
        <v>141</v>
      </c>
      <c r="E13" s="19"/>
      <c r="F13" s="19" t="s">
        <v>99</v>
      </c>
      <c r="G13" s="19"/>
      <c r="H13" s="19" t="str">
        <f>D13</f>
        <v>31/03/2004</v>
      </c>
      <c r="I13" s="19"/>
      <c r="J13" s="19" t="str">
        <f>F13</f>
        <v>31/03/2003</v>
      </c>
      <c r="K13" s="25"/>
      <c r="L13" s="26"/>
      <c r="M13" s="26"/>
      <c r="N13" s="26"/>
      <c r="O13" s="26"/>
      <c r="P13" s="27"/>
      <c r="Q13" s="1"/>
      <c r="R13" s="24"/>
    </row>
    <row r="14" spans="1:18" ht="15">
      <c r="A14" s="1"/>
      <c r="B14" s="1"/>
      <c r="C14" s="1"/>
      <c r="D14" s="19"/>
      <c r="E14" s="19"/>
      <c r="F14" s="19" t="str">
        <f>J14</f>
        <v>RESTATED</v>
      </c>
      <c r="G14" s="19"/>
      <c r="H14" s="19"/>
      <c r="I14" s="19"/>
      <c r="J14" s="19" t="s">
        <v>142</v>
      </c>
      <c r="K14" s="25"/>
      <c r="L14" s="26"/>
      <c r="M14" s="26"/>
      <c r="N14" s="26"/>
      <c r="O14" s="26"/>
      <c r="P14" s="27"/>
      <c r="Q14" s="1"/>
      <c r="R14" s="24"/>
    </row>
    <row r="15" spans="1:18" ht="12.75" customHeight="1">
      <c r="A15" s="1"/>
      <c r="B15" s="1"/>
      <c r="C15" s="1"/>
      <c r="D15" s="18" t="s">
        <v>9</v>
      </c>
      <c r="E15" s="18"/>
      <c r="F15" s="18" t="s">
        <v>9</v>
      </c>
      <c r="G15" s="18"/>
      <c r="H15" s="18" t="s">
        <v>9</v>
      </c>
      <c r="I15" s="18"/>
      <c r="J15" s="18" t="s">
        <v>9</v>
      </c>
      <c r="K15" s="24"/>
      <c r="L15" s="1"/>
      <c r="M15" s="1"/>
      <c r="N15" s="1"/>
      <c r="O15" s="1"/>
      <c r="P15" s="24"/>
      <c r="Q15" s="1"/>
      <c r="R15" s="24"/>
    </row>
    <row r="16" spans="1:18" ht="9" customHeight="1">
      <c r="A16" s="1"/>
      <c r="B16" s="1"/>
      <c r="C16" s="1"/>
      <c r="D16" s="1"/>
      <c r="E16" s="1"/>
      <c r="F16" s="1"/>
      <c r="G16" s="1"/>
      <c r="H16" s="1"/>
      <c r="I16" s="1"/>
      <c r="J16" s="18"/>
      <c r="K16" s="24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 t="s">
        <v>40</v>
      </c>
      <c r="D17" s="22">
        <v>57498</v>
      </c>
      <c r="E17" s="22"/>
      <c r="F17" s="23">
        <v>27956</v>
      </c>
      <c r="G17" s="22"/>
      <c r="H17" s="22">
        <v>162454</v>
      </c>
      <c r="I17" s="22"/>
      <c r="J17" s="23">
        <v>77846</v>
      </c>
      <c r="K17" s="32"/>
      <c r="L17" s="1"/>
      <c r="M17" s="1"/>
      <c r="N17" s="1"/>
      <c r="O17" s="1"/>
      <c r="P17" s="1"/>
      <c r="Q17" s="1"/>
      <c r="R17" s="1"/>
    </row>
    <row r="18" spans="1:18" ht="8.25" customHeight="1">
      <c r="A18" s="1"/>
      <c r="B18" s="1"/>
      <c r="C18" s="1"/>
      <c r="D18" s="1"/>
      <c r="E18" s="1"/>
      <c r="F18" s="18"/>
      <c r="G18" s="1"/>
      <c r="H18" s="1"/>
      <c r="I18" s="1"/>
      <c r="J18" s="18"/>
      <c r="K18" s="24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 t="s">
        <v>48</v>
      </c>
      <c r="D19" s="23">
        <v>-54420</v>
      </c>
      <c r="E19" s="22"/>
      <c r="F19" s="23">
        <v>-30176</v>
      </c>
      <c r="G19" s="22"/>
      <c r="H19" s="23">
        <v>-138581</v>
      </c>
      <c r="I19" s="22"/>
      <c r="J19" s="23">
        <v>-68579</v>
      </c>
      <c r="K19" s="24"/>
      <c r="L19" s="1"/>
      <c r="M19" s="1"/>
      <c r="N19" s="1"/>
      <c r="O19" s="1"/>
      <c r="P19" s="1"/>
      <c r="Q19" s="1"/>
      <c r="R19" s="1"/>
    </row>
    <row r="20" spans="1:18" ht="8.25" customHeight="1">
      <c r="A20" s="1"/>
      <c r="B20" s="1"/>
      <c r="C20" s="1"/>
      <c r="D20" s="22"/>
      <c r="E20" s="22"/>
      <c r="F20" s="23"/>
      <c r="G20" s="22"/>
      <c r="H20" s="22"/>
      <c r="I20" s="22"/>
      <c r="J20" s="23"/>
      <c r="K20" s="24"/>
      <c r="L20" s="1"/>
      <c r="M20" s="1"/>
      <c r="N20" s="1"/>
      <c r="O20" s="1"/>
      <c r="P20" s="1"/>
      <c r="Q20" s="1"/>
      <c r="R20" s="1"/>
    </row>
    <row r="21" spans="1:19" ht="15">
      <c r="A21" s="1"/>
      <c r="B21" s="1"/>
      <c r="C21" s="1" t="s">
        <v>49</v>
      </c>
      <c r="D21" s="33">
        <v>529</v>
      </c>
      <c r="E21" s="33"/>
      <c r="F21" s="34">
        <v>337</v>
      </c>
      <c r="G21" s="33"/>
      <c r="H21" s="33">
        <v>3252</v>
      </c>
      <c r="I21" s="33"/>
      <c r="J21" s="34">
        <v>5509</v>
      </c>
      <c r="K21" s="24"/>
      <c r="L21" s="1"/>
      <c r="M21" s="1"/>
      <c r="N21" s="1"/>
      <c r="O21" s="22"/>
      <c r="P21" s="22"/>
      <c r="Q21" s="22"/>
      <c r="R21" s="22"/>
      <c r="S21" s="36"/>
    </row>
    <row r="22" spans="1:19" ht="17.25" customHeight="1">
      <c r="A22" s="1"/>
      <c r="B22" s="1"/>
      <c r="C22" s="1" t="s">
        <v>149</v>
      </c>
      <c r="D22" s="1">
        <f>SUM(D17:D21)</f>
        <v>3607</v>
      </c>
      <c r="E22" s="1"/>
      <c r="F22" s="1">
        <f>SUM(F17:F21)</f>
        <v>-1883</v>
      </c>
      <c r="G22" s="1"/>
      <c r="H22" s="1">
        <f>SUM(H17:H21)</f>
        <v>27125</v>
      </c>
      <c r="I22" s="1"/>
      <c r="J22" s="1">
        <f>SUM(J17:J21)</f>
        <v>14776</v>
      </c>
      <c r="K22" s="24"/>
      <c r="L22" s="1"/>
      <c r="M22" s="1"/>
      <c r="N22" s="1"/>
      <c r="O22" s="22"/>
      <c r="P22" s="22"/>
      <c r="Q22" s="22"/>
      <c r="R22" s="22"/>
      <c r="S22" s="36"/>
    </row>
    <row r="23" spans="1:19" ht="11.25" customHeight="1">
      <c r="A23" s="1"/>
      <c r="B23" s="1"/>
      <c r="C23" s="1"/>
      <c r="D23" s="22"/>
      <c r="E23" s="22"/>
      <c r="F23" s="23"/>
      <c r="G23" s="22"/>
      <c r="H23" s="22"/>
      <c r="I23" s="22"/>
      <c r="J23" s="23"/>
      <c r="K23" s="24"/>
      <c r="L23" s="1"/>
      <c r="M23" s="1"/>
      <c r="N23" s="1"/>
      <c r="O23" s="22"/>
      <c r="P23" s="22"/>
      <c r="Q23" s="22"/>
      <c r="R23" s="22"/>
      <c r="S23" s="36"/>
    </row>
    <row r="24" spans="1:19" ht="15">
      <c r="A24" s="1"/>
      <c r="B24" s="1"/>
      <c r="C24" s="1" t="s">
        <v>41</v>
      </c>
      <c r="D24" s="22">
        <v>-661</v>
      </c>
      <c r="E24" s="22"/>
      <c r="F24" s="23">
        <v>-1036</v>
      </c>
      <c r="G24" s="22"/>
      <c r="H24" s="22">
        <v>-3106</v>
      </c>
      <c r="I24" s="22"/>
      <c r="J24" s="23">
        <v>-3189</v>
      </c>
      <c r="K24" s="24"/>
      <c r="L24" s="1"/>
      <c r="M24" s="1"/>
      <c r="N24" s="1"/>
      <c r="O24" s="22"/>
      <c r="P24" s="22"/>
      <c r="Q24" s="22"/>
      <c r="R24" s="22"/>
      <c r="S24" s="36"/>
    </row>
    <row r="25" spans="1:19" ht="7.5" customHeight="1">
      <c r="A25" s="1"/>
      <c r="B25" s="1"/>
      <c r="C25" s="1"/>
      <c r="D25" s="55"/>
      <c r="E25" s="22"/>
      <c r="F25" s="23"/>
      <c r="G25" s="22"/>
      <c r="H25" s="22"/>
      <c r="I25" s="22"/>
      <c r="J25" s="23"/>
      <c r="K25" s="24"/>
      <c r="L25" s="1"/>
      <c r="M25" s="1"/>
      <c r="N25" s="1"/>
      <c r="O25" s="22"/>
      <c r="P25" s="22"/>
      <c r="Q25" s="22"/>
      <c r="R25" s="22"/>
      <c r="S25" s="36"/>
    </row>
    <row r="26" spans="1:19" ht="15">
      <c r="A26" s="1"/>
      <c r="B26" s="1"/>
      <c r="C26" s="1" t="s">
        <v>42</v>
      </c>
      <c r="D26" s="1"/>
      <c r="E26" s="1"/>
      <c r="F26" s="18"/>
      <c r="G26" s="1"/>
      <c r="H26" s="1"/>
      <c r="I26" s="1"/>
      <c r="J26" s="18"/>
      <c r="K26" s="24"/>
      <c r="L26" s="1"/>
      <c r="M26" s="1"/>
      <c r="N26" s="1"/>
      <c r="O26" s="22"/>
      <c r="P26" s="23"/>
      <c r="Q26" s="22"/>
      <c r="R26" s="23"/>
      <c r="S26" s="36"/>
    </row>
    <row r="27" spans="1:19" ht="15" customHeight="1">
      <c r="A27" s="1"/>
      <c r="B27" s="1"/>
      <c r="C27" s="1" t="s">
        <v>43</v>
      </c>
      <c r="D27" s="33">
        <v>797</v>
      </c>
      <c r="E27" s="33"/>
      <c r="F27" s="34">
        <v>-463</v>
      </c>
      <c r="G27" s="33"/>
      <c r="H27" s="33">
        <v>951</v>
      </c>
      <c r="I27" s="33"/>
      <c r="J27" s="34">
        <v>735</v>
      </c>
      <c r="K27" s="24"/>
      <c r="L27" s="1"/>
      <c r="M27" s="1"/>
      <c r="N27" s="1"/>
      <c r="O27" s="22"/>
      <c r="P27" s="22"/>
      <c r="Q27" s="22"/>
      <c r="R27" s="22"/>
      <c r="S27" s="36"/>
    </row>
    <row r="28" spans="1:19" ht="8.25" customHeight="1">
      <c r="A28" s="1"/>
      <c r="B28" s="1"/>
      <c r="C28" s="1"/>
      <c r="D28" s="1"/>
      <c r="E28" s="1"/>
      <c r="F28" s="18"/>
      <c r="G28" s="1"/>
      <c r="H28" s="1"/>
      <c r="I28" s="1"/>
      <c r="J28" s="18"/>
      <c r="K28" s="24"/>
      <c r="L28" s="1"/>
      <c r="M28" s="1"/>
      <c r="N28" s="1"/>
      <c r="O28" s="22"/>
      <c r="P28" s="23"/>
      <c r="Q28" s="22"/>
      <c r="R28" s="23"/>
      <c r="S28" s="36"/>
    </row>
    <row r="29" spans="1:19" ht="15">
      <c r="A29" s="1"/>
      <c r="B29" s="1"/>
      <c r="C29" s="1" t="s">
        <v>148</v>
      </c>
      <c r="K29" s="24"/>
      <c r="L29" s="1"/>
      <c r="M29" s="22"/>
      <c r="N29" s="1"/>
      <c r="O29" s="22"/>
      <c r="P29" s="22"/>
      <c r="Q29" s="22"/>
      <c r="R29" s="22"/>
      <c r="S29" s="36"/>
    </row>
    <row r="30" spans="1:19" ht="15">
      <c r="A30" s="1"/>
      <c r="B30" s="1"/>
      <c r="C30" s="1" t="s">
        <v>144</v>
      </c>
      <c r="D30" s="1">
        <f>SUM(D22:D28)</f>
        <v>3743</v>
      </c>
      <c r="E30" s="1"/>
      <c r="F30" s="1">
        <f>SUM(F22:F27)</f>
        <v>-3382</v>
      </c>
      <c r="G30" s="1"/>
      <c r="H30" s="1">
        <f>SUM(H22:H28)</f>
        <v>24970</v>
      </c>
      <c r="I30" s="1"/>
      <c r="J30" s="1">
        <f>SUM(J22:J27)</f>
        <v>12322</v>
      </c>
      <c r="K30" s="24"/>
      <c r="L30" s="1"/>
      <c r="M30" s="22"/>
      <c r="N30" s="1"/>
      <c r="O30" s="22"/>
      <c r="P30" s="22"/>
      <c r="Q30" s="22"/>
      <c r="R30" s="22"/>
      <c r="S30" s="36"/>
    </row>
    <row r="31" spans="1:19" ht="6" customHeight="1">
      <c r="A31" s="1"/>
      <c r="B31" s="1"/>
      <c r="C31" s="1"/>
      <c r="D31" s="1"/>
      <c r="E31" s="1"/>
      <c r="F31" s="18"/>
      <c r="G31" s="1"/>
      <c r="H31" s="1"/>
      <c r="I31" s="1"/>
      <c r="J31" s="18"/>
      <c r="K31" s="24"/>
      <c r="L31" s="1"/>
      <c r="M31" s="22"/>
      <c r="N31" s="1"/>
      <c r="O31" s="22"/>
      <c r="P31" s="22"/>
      <c r="Q31" s="22"/>
      <c r="R31" s="22"/>
      <c r="S31" s="36"/>
    </row>
    <row r="32" spans="1:19" ht="15">
      <c r="A32" s="1"/>
      <c r="B32" s="1"/>
      <c r="C32" s="1" t="s">
        <v>143</v>
      </c>
      <c r="D32" s="70">
        <v>0</v>
      </c>
      <c r="E32" s="33"/>
      <c r="F32" s="34">
        <v>-30512</v>
      </c>
      <c r="G32" s="33"/>
      <c r="H32" s="69">
        <v>0</v>
      </c>
      <c r="I32" s="33"/>
      <c r="J32" s="34">
        <v>-35261</v>
      </c>
      <c r="K32" s="24"/>
      <c r="L32" s="22"/>
      <c r="M32" s="1"/>
      <c r="N32" s="1"/>
      <c r="O32" s="22"/>
      <c r="P32" s="22"/>
      <c r="Q32" s="22"/>
      <c r="R32" s="22"/>
      <c r="S32" s="36"/>
    </row>
    <row r="33" spans="1:19" ht="7.5" customHeight="1">
      <c r="A33" s="1"/>
      <c r="B33" s="1"/>
      <c r="C33" s="1"/>
      <c r="D33" s="1"/>
      <c r="E33" s="1"/>
      <c r="F33" s="18"/>
      <c r="G33" s="1"/>
      <c r="H33" s="1"/>
      <c r="I33" s="1"/>
      <c r="J33" s="18"/>
      <c r="K33" s="24"/>
      <c r="L33" s="28"/>
      <c r="M33" s="1"/>
      <c r="N33" s="1"/>
      <c r="O33" s="22"/>
      <c r="P33" s="22"/>
      <c r="Q33" s="22"/>
      <c r="R33" s="22"/>
      <c r="S33" s="36"/>
    </row>
    <row r="34" spans="1:19" ht="15">
      <c r="A34" s="1"/>
      <c r="B34" s="1"/>
      <c r="C34" s="1" t="s">
        <v>151</v>
      </c>
      <c r="D34" s="1">
        <f>SUM(D30:D32)</f>
        <v>3743</v>
      </c>
      <c r="E34" s="1"/>
      <c r="F34" s="1">
        <f>SUM(F30:F33)</f>
        <v>-33894</v>
      </c>
      <c r="G34" s="1"/>
      <c r="H34" s="1">
        <f>SUM(H30:H33)</f>
        <v>24970</v>
      </c>
      <c r="I34" s="1"/>
      <c r="J34" s="1">
        <f>SUM(J30:J32)</f>
        <v>-22939</v>
      </c>
      <c r="K34" s="24"/>
      <c r="L34" s="1"/>
      <c r="M34" s="1"/>
      <c r="N34" s="1"/>
      <c r="O34" s="22"/>
      <c r="P34" s="22"/>
      <c r="Q34" s="22"/>
      <c r="R34" s="22"/>
      <c r="S34" s="36"/>
    </row>
    <row r="35" spans="1:19" ht="6" customHeight="1">
      <c r="A35" s="1"/>
      <c r="B35" s="1"/>
      <c r="C35" s="1"/>
      <c r="D35" s="1"/>
      <c r="E35" s="1"/>
      <c r="F35" s="18"/>
      <c r="G35" s="1"/>
      <c r="H35" s="1"/>
      <c r="I35" s="1"/>
      <c r="J35" s="18"/>
      <c r="K35" s="24"/>
      <c r="L35" s="1"/>
      <c r="M35" s="22"/>
      <c r="N35" s="1"/>
      <c r="O35" s="22"/>
      <c r="P35" s="22"/>
      <c r="Q35" s="22"/>
      <c r="R35" s="22"/>
      <c r="S35" s="36"/>
    </row>
    <row r="36" spans="1:19" ht="15">
      <c r="A36" s="1"/>
      <c r="B36" s="1"/>
      <c r="C36" s="1" t="s">
        <v>108</v>
      </c>
      <c r="D36" s="33">
        <v>-778</v>
      </c>
      <c r="E36" s="33"/>
      <c r="F36" s="34">
        <v>-2256</v>
      </c>
      <c r="G36" s="33"/>
      <c r="H36" s="33">
        <v>-6986</v>
      </c>
      <c r="I36" s="33"/>
      <c r="J36" s="34">
        <v>-6337</v>
      </c>
      <c r="K36" s="24"/>
      <c r="L36" s="22"/>
      <c r="M36" s="1"/>
      <c r="N36" s="1"/>
      <c r="O36" s="22"/>
      <c r="P36" s="22"/>
      <c r="Q36" s="22"/>
      <c r="R36" s="22"/>
      <c r="S36" s="36"/>
    </row>
    <row r="37" spans="1:19" ht="7.5" customHeight="1">
      <c r="A37" s="1"/>
      <c r="B37" s="1"/>
      <c r="C37" s="1"/>
      <c r="D37" s="1"/>
      <c r="E37" s="1"/>
      <c r="F37" s="18"/>
      <c r="G37" s="1"/>
      <c r="H37" s="1"/>
      <c r="I37" s="1"/>
      <c r="J37" s="18"/>
      <c r="K37" s="24"/>
      <c r="L37" s="28"/>
      <c r="M37" s="1"/>
      <c r="N37" s="1"/>
      <c r="O37" s="22"/>
      <c r="P37" s="22"/>
      <c r="Q37" s="22"/>
      <c r="R37" s="22"/>
      <c r="S37" s="36"/>
    </row>
    <row r="38" spans="1:19" ht="15">
      <c r="A38" s="1"/>
      <c r="B38" s="1"/>
      <c r="C38" s="1" t="s">
        <v>147</v>
      </c>
      <c r="D38" s="1">
        <f>SUM(D34:D36)</f>
        <v>2965</v>
      </c>
      <c r="E38" s="1"/>
      <c r="F38" s="1">
        <f>SUM(F34:F37)</f>
        <v>-36150</v>
      </c>
      <c r="G38" s="1"/>
      <c r="H38" s="1">
        <f>SUM(H34:H37)</f>
        <v>17984</v>
      </c>
      <c r="I38" s="1"/>
      <c r="J38" s="1">
        <f>SUM(J34:J36)</f>
        <v>-29276</v>
      </c>
      <c r="K38" s="24"/>
      <c r="L38" s="1"/>
      <c r="M38" s="1"/>
      <c r="N38" s="1"/>
      <c r="O38" s="22"/>
      <c r="P38" s="22"/>
      <c r="Q38" s="22"/>
      <c r="R38" s="22"/>
      <c r="S38" s="36"/>
    </row>
    <row r="39" spans="1:19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24"/>
      <c r="L39" s="1"/>
      <c r="M39" s="1"/>
      <c r="N39" s="1"/>
      <c r="O39" s="22"/>
      <c r="P39" s="22"/>
      <c r="Q39" s="22"/>
      <c r="R39" s="22"/>
      <c r="S39" s="36"/>
    </row>
    <row r="40" spans="1:19" ht="15">
      <c r="A40" s="1"/>
      <c r="B40" s="1"/>
      <c r="C40" s="1" t="s">
        <v>50</v>
      </c>
      <c r="D40" s="22">
        <v>267</v>
      </c>
      <c r="E40" s="22"/>
      <c r="F40" s="23">
        <v>-1117</v>
      </c>
      <c r="G40" s="22"/>
      <c r="H40" s="22">
        <v>-4627</v>
      </c>
      <c r="I40" s="22"/>
      <c r="J40" s="23">
        <v>-3352</v>
      </c>
      <c r="K40" s="24"/>
      <c r="L40" s="1"/>
      <c r="M40" s="1"/>
      <c r="N40" s="1"/>
      <c r="O40" s="22"/>
      <c r="P40" s="22"/>
      <c r="Q40" s="22"/>
      <c r="R40" s="22"/>
      <c r="S40" s="36"/>
    </row>
    <row r="41" spans="1:18" ht="7.5" customHeight="1">
      <c r="A41" s="1"/>
      <c r="B41" s="1"/>
      <c r="C41" s="1"/>
      <c r="D41" s="33"/>
      <c r="E41" s="33"/>
      <c r="F41" s="34"/>
      <c r="G41" s="33"/>
      <c r="H41" s="33"/>
      <c r="I41" s="33"/>
      <c r="J41" s="34"/>
      <c r="K41" s="24"/>
      <c r="L41" s="1"/>
      <c r="M41" s="1"/>
      <c r="N41" s="1"/>
      <c r="O41" s="1"/>
      <c r="P41" s="1"/>
      <c r="Q41" s="1"/>
      <c r="R41" s="1"/>
    </row>
    <row r="42" spans="1:18" ht="15.75" thickBot="1">
      <c r="A42" s="1"/>
      <c r="B42" s="1"/>
      <c r="C42" s="1" t="s">
        <v>146</v>
      </c>
      <c r="D42" s="35">
        <f>SUM(D38:D40)</f>
        <v>3232</v>
      </c>
      <c r="E42" s="35"/>
      <c r="F42" s="35">
        <f>SUM(F38:F41)</f>
        <v>-37267</v>
      </c>
      <c r="G42" s="35"/>
      <c r="H42" s="35">
        <f>SUM(H38:H41)</f>
        <v>13357</v>
      </c>
      <c r="I42" s="35"/>
      <c r="J42" s="35">
        <f>SUM(J38:J40)</f>
        <v>-32628</v>
      </c>
      <c r="K42" s="24"/>
      <c r="L42" s="17"/>
      <c r="M42" s="1"/>
      <c r="N42" s="1"/>
      <c r="O42" s="1"/>
      <c r="P42" s="1"/>
      <c r="Q42" s="1"/>
      <c r="R42" s="1"/>
    </row>
    <row r="43" spans="1:13" ht="15.7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24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24"/>
      <c r="L44" s="1"/>
      <c r="M44" s="1"/>
    </row>
    <row r="45" spans="1:13" ht="15">
      <c r="A45" s="1"/>
      <c r="C45" s="1" t="s">
        <v>126</v>
      </c>
      <c r="E45" s="1"/>
      <c r="F45" s="1"/>
      <c r="G45" s="1"/>
      <c r="H45" s="1"/>
      <c r="I45" s="1"/>
      <c r="J45" s="1"/>
      <c r="K45" s="24"/>
      <c r="L45" s="1"/>
      <c r="M45" s="17"/>
    </row>
    <row r="46" spans="1:13" ht="15">
      <c r="A46" s="1"/>
      <c r="C46" s="29" t="s">
        <v>52</v>
      </c>
      <c r="D46" s="37">
        <v>4.3</v>
      </c>
      <c r="E46" s="24"/>
      <c r="F46" s="38">
        <v>-50.8</v>
      </c>
      <c r="G46" s="24"/>
      <c r="H46" s="38">
        <v>18.1</v>
      </c>
      <c r="I46" s="24"/>
      <c r="J46" s="38">
        <v>-44.5</v>
      </c>
      <c r="K46" s="24"/>
      <c r="L46" s="1"/>
      <c r="M46" s="1"/>
    </row>
    <row r="47" spans="1:13" ht="15">
      <c r="A47" s="1"/>
      <c r="C47" s="29" t="s">
        <v>51</v>
      </c>
      <c r="D47" s="38">
        <v>4.3</v>
      </c>
      <c r="E47" s="24"/>
      <c r="F47" s="18" t="s">
        <v>53</v>
      </c>
      <c r="G47" s="24"/>
      <c r="H47" s="38">
        <v>17.9</v>
      </c>
      <c r="I47" s="24"/>
      <c r="J47" s="18" t="s">
        <v>53</v>
      </c>
      <c r="K47" s="24"/>
      <c r="L47" s="1"/>
      <c r="M47" s="1"/>
    </row>
    <row r="48" spans="1:13" ht="15">
      <c r="A48" s="1"/>
      <c r="B48" s="1"/>
      <c r="C48" s="1"/>
      <c r="D48" s="24"/>
      <c r="E48" s="24"/>
      <c r="F48" s="24"/>
      <c r="G48" s="24"/>
      <c r="H48" s="24"/>
      <c r="I48" s="24"/>
      <c r="J48" s="24"/>
      <c r="K48" s="24"/>
      <c r="L48" s="1"/>
      <c r="M48" s="1"/>
    </row>
    <row r="49" spans="1:13" ht="15">
      <c r="A49" s="1"/>
      <c r="B49" s="1"/>
      <c r="C49" s="1" t="s">
        <v>97</v>
      </c>
      <c r="D49" s="24"/>
      <c r="E49" s="24"/>
      <c r="F49" s="24"/>
      <c r="G49" s="24"/>
      <c r="H49" s="24"/>
      <c r="I49" s="24"/>
      <c r="J49" s="24"/>
      <c r="K49" s="24"/>
      <c r="L49" s="1"/>
      <c r="M49" s="17"/>
    </row>
    <row r="50" spans="1:13" ht="15">
      <c r="A50" s="1"/>
      <c r="B50" s="1"/>
      <c r="C50" s="1" t="s">
        <v>109</v>
      </c>
      <c r="D50" s="24"/>
      <c r="E50" s="24"/>
      <c r="F50" s="24"/>
      <c r="G50" s="24"/>
      <c r="H50" s="24"/>
      <c r="I50" s="24"/>
      <c r="J50" s="24"/>
      <c r="K50" s="24"/>
      <c r="L50" s="1"/>
      <c r="M50" s="1"/>
    </row>
    <row r="51" spans="1:13" ht="15">
      <c r="A51" s="1"/>
      <c r="B51" s="1"/>
      <c r="C51" s="1"/>
      <c r="D51" s="24"/>
      <c r="E51" s="24"/>
      <c r="F51" s="24"/>
      <c r="G51" s="24"/>
      <c r="H51" s="24"/>
      <c r="I51" s="24"/>
      <c r="J51" s="24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24"/>
      <c r="L53" s="1"/>
      <c r="M53" s="1"/>
      <c r="N53" s="1"/>
      <c r="O53" s="1"/>
      <c r="P53" s="1"/>
      <c r="Q53" s="1"/>
      <c r="R53" s="1"/>
    </row>
    <row r="54" spans="1:1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24"/>
      <c r="L54" s="1"/>
      <c r="M54" s="17"/>
      <c r="N54" s="1"/>
      <c r="O54" s="1"/>
      <c r="P54" s="1"/>
      <c r="Q54" s="1"/>
      <c r="R54" s="1"/>
    </row>
    <row r="55" spans="1:1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24"/>
      <c r="L55" s="1"/>
      <c r="M55" s="1"/>
      <c r="N55" s="1"/>
      <c r="O55" s="1"/>
      <c r="P55" s="1"/>
      <c r="Q55" s="1"/>
      <c r="R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24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24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24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24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24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24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24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24"/>
      <c r="L63" s="1"/>
      <c r="M63" s="17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24"/>
      <c r="L64" s="1"/>
      <c r="M64" s="1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24"/>
      <c r="L65" s="1"/>
      <c r="M65" s="1"/>
      <c r="N65" s="1"/>
      <c r="O65" s="1"/>
      <c r="P65" s="1"/>
      <c r="Q65" s="1"/>
      <c r="R65" s="24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24"/>
      <c r="L66" s="1"/>
      <c r="M66" s="1"/>
      <c r="N66" s="1"/>
      <c r="O66" s="1"/>
      <c r="P66" s="24"/>
      <c r="Q66" s="1"/>
      <c r="R66" s="24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24"/>
      <c r="L67" s="1"/>
      <c r="M67" s="1"/>
      <c r="N67" s="1"/>
      <c r="O67" s="1"/>
      <c r="P67" s="24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24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24"/>
      <c r="L69" s="1"/>
      <c r="M69" s="1"/>
      <c r="N69" s="1"/>
      <c r="O69" s="1"/>
      <c r="P69" s="2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24"/>
      <c r="L70" s="1"/>
      <c r="M70" s="1"/>
      <c r="N70" s="1"/>
      <c r="O70" s="1"/>
      <c r="P70" s="2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24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24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24"/>
      <c r="L73" s="1"/>
      <c r="M73" s="1"/>
      <c r="N73" s="1"/>
      <c r="O73" s="1"/>
      <c r="P73" s="2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24"/>
      <c r="L74" s="1"/>
      <c r="M74" s="1"/>
      <c r="N74" s="1"/>
      <c r="O74" s="1"/>
      <c r="P74" s="2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24"/>
      <c r="L75" s="1"/>
      <c r="M75" s="1"/>
      <c r="N75" s="1"/>
      <c r="O75" s="1"/>
      <c r="P75" s="1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24"/>
      <c r="L76" s="1"/>
      <c r="M76" s="17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24"/>
      <c r="L77" s="1"/>
      <c r="M77" s="1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24"/>
      <c r="L78" s="1"/>
      <c r="M78" s="1"/>
      <c r="N78" s="1"/>
      <c r="O78" s="1"/>
      <c r="P78" s="1"/>
      <c r="Q78" s="1"/>
      <c r="R78" s="24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24"/>
      <c r="L79" s="1"/>
      <c r="M79" s="1"/>
      <c r="N79" s="1"/>
      <c r="O79" s="1"/>
      <c r="P79" s="1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24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24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24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24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24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24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24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24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24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24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24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24"/>
      <c r="L91" s="1"/>
      <c r="M91" s="1"/>
      <c r="N91" s="1"/>
      <c r="O91" s="1"/>
      <c r="P91" s="1"/>
      <c r="Q91" s="1"/>
      <c r="R91" s="2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7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7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2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3" spans="1:2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7"/>
      <c r="N103" s="1"/>
      <c r="O103" s="1"/>
      <c r="P103" s="1"/>
      <c r="Q103" s="1"/>
      <c r="R103" s="1"/>
      <c r="S103" s="1"/>
      <c r="T103" s="1"/>
    </row>
    <row r="105" spans="1:2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4"/>
      <c r="T105" s="1"/>
    </row>
    <row r="106" spans="1:2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4"/>
      <c r="T106" s="1"/>
    </row>
    <row r="107" spans="1:2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4"/>
      <c r="T107" s="24"/>
    </row>
    <row r="108" spans="1:2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4"/>
      <c r="S108" s="24"/>
      <c r="T108" s="24"/>
    </row>
    <row r="109" spans="1:2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7"/>
      <c r="N109" s="1"/>
      <c r="O109" s="1"/>
      <c r="P109" s="1"/>
      <c r="Q109" s="1"/>
      <c r="R109" s="24"/>
      <c r="S109" s="24"/>
      <c r="T109" s="24"/>
    </row>
    <row r="110" spans="1:2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7"/>
      <c r="N110" s="1"/>
      <c r="O110" s="1"/>
      <c r="P110" s="1"/>
      <c r="Q110" s="1"/>
      <c r="R110" s="1"/>
      <c r="S110" s="1"/>
      <c r="T110" s="1"/>
    </row>
    <row r="111" spans="1:2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8"/>
      <c r="S114" s="1"/>
      <c r="T114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7"/>
      <c r="N116" s="1"/>
      <c r="O116" s="1"/>
      <c r="P116" s="1"/>
      <c r="Q116" s="1"/>
      <c r="R116" s="1"/>
      <c r="S116" s="1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1"/>
      <c r="S117" s="21"/>
      <c r="T117" s="21"/>
    </row>
    <row r="118" spans="1:20" ht="15.75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0"/>
      <c r="S118" s="20"/>
      <c r="T118" s="20"/>
    </row>
    <row r="119" spans="1:20" ht="15.75" thickTop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7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7"/>
      <c r="N128" s="1"/>
      <c r="O128" s="1"/>
      <c r="P128" s="1"/>
      <c r="Q128" s="1"/>
      <c r="R128" s="1"/>
      <c r="S128" s="1"/>
      <c r="T128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7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7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7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2" ht="1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1"/>
    </row>
    <row r="151" spans="1:12" ht="1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1"/>
    </row>
    <row r="152" spans="1:12" ht="1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1"/>
    </row>
  </sheetData>
  <printOptions horizontalCentered="1"/>
  <pageMargins left="0.25" right="0.25" top="0.25" bottom="0" header="0" footer="0.5"/>
  <pageSetup fitToHeight="1" fitToWidth="1"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3"/>
  <sheetViews>
    <sheetView showGridLines="0" zoomScale="75" zoomScaleNormal="75" workbookViewId="0" topLeftCell="A46">
      <selection activeCell="C57" sqref="C57"/>
    </sheetView>
  </sheetViews>
  <sheetFormatPr defaultColWidth="8.88671875" defaultRowHeight="15"/>
  <cols>
    <col min="1" max="1" width="4.21484375" style="2" customWidth="1"/>
    <col min="2" max="2" width="31.77734375" style="2" customWidth="1"/>
    <col min="3" max="3" width="10.3359375" style="2" customWidth="1"/>
    <col min="4" max="4" width="2.88671875" style="2" customWidth="1"/>
    <col min="5" max="5" width="12.6640625" style="2" customWidth="1"/>
    <col min="6" max="16384" width="8.88671875" style="2" customWidth="1"/>
  </cols>
  <sheetData>
    <row r="1" ht="15">
      <c r="A1" s="3" t="s">
        <v>31</v>
      </c>
    </row>
    <row r="2" ht="15">
      <c r="A2" s="3" t="s">
        <v>32</v>
      </c>
    </row>
    <row r="3" ht="15">
      <c r="A3" s="3" t="s">
        <v>45</v>
      </c>
    </row>
    <row r="4" spans="1:5" ht="7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6</v>
      </c>
    </row>
    <row r="9" spans="1:5" ht="15">
      <c r="A9" s="3"/>
      <c r="C9" s="31" t="s">
        <v>141</v>
      </c>
      <c r="D9" s="6"/>
      <c r="E9" s="6" t="s">
        <v>99</v>
      </c>
    </row>
    <row r="10" spans="1:5" ht="15">
      <c r="A10" s="3"/>
      <c r="C10" s="5" t="s">
        <v>7</v>
      </c>
      <c r="D10" s="6"/>
      <c r="E10" s="5" t="s">
        <v>8</v>
      </c>
    </row>
    <row r="11" spans="1:5" ht="15">
      <c r="A11" s="3"/>
      <c r="C11" s="5"/>
      <c r="D11" s="6"/>
      <c r="E11" s="5" t="s">
        <v>142</v>
      </c>
    </row>
    <row r="12" spans="3:5" ht="15">
      <c r="C12" s="5" t="s">
        <v>9</v>
      </c>
      <c r="D12" s="5"/>
      <c r="E12" s="5" t="s">
        <v>9</v>
      </c>
    </row>
    <row r="13" spans="3:5" ht="11.25" customHeight="1">
      <c r="C13" s="7"/>
      <c r="D13" s="7"/>
      <c r="E13" s="7"/>
    </row>
    <row r="14" spans="2:6" ht="15">
      <c r="B14" s="2" t="s">
        <v>10</v>
      </c>
      <c r="C14" s="8">
        <v>142028</v>
      </c>
      <c r="D14" s="8"/>
      <c r="E14" s="8">
        <v>114579</v>
      </c>
      <c r="F14" s="9"/>
    </row>
    <row r="15" spans="2:6" ht="15">
      <c r="B15" s="2" t="s">
        <v>12</v>
      </c>
      <c r="C15" s="8">
        <v>47515</v>
      </c>
      <c r="D15" s="8"/>
      <c r="E15" s="8">
        <v>47552</v>
      </c>
      <c r="F15" s="9"/>
    </row>
    <row r="16" spans="2:6" ht="15">
      <c r="B16" s="2" t="s">
        <v>44</v>
      </c>
      <c r="C16" s="8">
        <v>595</v>
      </c>
      <c r="D16" s="8"/>
      <c r="E16" s="8">
        <v>595</v>
      </c>
      <c r="F16" s="9"/>
    </row>
    <row r="17" spans="2:6" ht="15">
      <c r="B17" s="2" t="s">
        <v>150</v>
      </c>
      <c r="C17" s="8">
        <v>693</v>
      </c>
      <c r="D17" s="8"/>
      <c r="E17" s="71">
        <v>0</v>
      </c>
      <c r="F17" s="9"/>
    </row>
    <row r="18" spans="2:6" ht="15">
      <c r="B18" s="2" t="s">
        <v>13</v>
      </c>
      <c r="C18" s="8">
        <v>9495</v>
      </c>
      <c r="D18" s="8"/>
      <c r="E18" s="8">
        <v>9495</v>
      </c>
      <c r="F18" s="9"/>
    </row>
    <row r="19" spans="3:6" ht="6" customHeight="1">
      <c r="C19" s="8"/>
      <c r="D19" s="8"/>
      <c r="E19" s="8"/>
      <c r="F19" s="9"/>
    </row>
    <row r="20" spans="2:6" ht="15">
      <c r="B20" s="2" t="s">
        <v>14</v>
      </c>
      <c r="C20" s="45"/>
      <c r="D20" s="8"/>
      <c r="E20" s="45"/>
      <c r="F20" s="9"/>
    </row>
    <row r="21" spans="2:6" ht="15">
      <c r="B21" s="2" t="s">
        <v>18</v>
      </c>
      <c r="C21" s="44">
        <v>130197</v>
      </c>
      <c r="D21" s="8"/>
      <c r="E21" s="44">
        <v>114820</v>
      </c>
      <c r="F21" s="9"/>
    </row>
    <row r="22" spans="2:6" ht="15">
      <c r="B22" s="2" t="s">
        <v>15</v>
      </c>
      <c r="C22" s="10">
        <v>21342</v>
      </c>
      <c r="D22" s="8"/>
      <c r="E22" s="10">
        <v>24958</v>
      </c>
      <c r="F22" s="9"/>
    </row>
    <row r="23" spans="2:6" ht="15">
      <c r="B23" s="2" t="s">
        <v>16</v>
      </c>
      <c r="C23" s="10">
        <v>98966</v>
      </c>
      <c r="D23" s="8"/>
      <c r="E23" s="10">
        <v>79816</v>
      </c>
      <c r="F23" s="9"/>
    </row>
    <row r="24" spans="2:6" ht="15">
      <c r="B24" s="2" t="s">
        <v>115</v>
      </c>
      <c r="C24" s="10">
        <v>10515</v>
      </c>
      <c r="D24" s="8"/>
      <c r="E24" s="10">
        <v>9529</v>
      </c>
      <c r="F24" s="9"/>
    </row>
    <row r="25" spans="2:6" ht="15">
      <c r="B25" s="2" t="s">
        <v>46</v>
      </c>
      <c r="C25" s="11">
        <v>7310</v>
      </c>
      <c r="D25" s="8"/>
      <c r="E25" s="11">
        <v>4733</v>
      </c>
      <c r="F25" s="9"/>
    </row>
    <row r="26" spans="2:6" ht="15">
      <c r="B26" s="2" t="s">
        <v>110</v>
      </c>
      <c r="C26" s="11">
        <v>219</v>
      </c>
      <c r="D26" s="8"/>
      <c r="E26" s="11">
        <v>5003</v>
      </c>
      <c r="F26" s="9"/>
    </row>
    <row r="27" spans="2:6" ht="15">
      <c r="B27" s="2" t="s">
        <v>17</v>
      </c>
      <c r="C27" s="42">
        <v>1119</v>
      </c>
      <c r="D27" s="8"/>
      <c r="E27" s="42">
        <v>4008</v>
      </c>
      <c r="F27" s="9"/>
    </row>
    <row r="28" spans="3:6" ht="15">
      <c r="C28" s="12">
        <f>SUM(C21:C27)</f>
        <v>269668</v>
      </c>
      <c r="D28" s="8"/>
      <c r="E28" s="12">
        <f>SUM(E21:E27)</f>
        <v>242867</v>
      </c>
      <c r="F28" s="9"/>
    </row>
    <row r="29" spans="3:6" ht="6.75" customHeight="1">
      <c r="C29" s="10"/>
      <c r="D29" s="8"/>
      <c r="E29" s="10"/>
      <c r="F29" s="9"/>
    </row>
    <row r="30" spans="2:6" ht="15">
      <c r="B30" s="2" t="s">
        <v>19</v>
      </c>
      <c r="C30" s="10"/>
      <c r="D30" s="8"/>
      <c r="E30" s="10"/>
      <c r="F30" s="9"/>
    </row>
    <row r="31" spans="2:6" ht="15">
      <c r="B31" s="2" t="s">
        <v>20</v>
      </c>
      <c r="C31" s="10">
        <v>76462</v>
      </c>
      <c r="D31" s="8"/>
      <c r="E31" s="10">
        <v>56261</v>
      </c>
      <c r="F31" s="9"/>
    </row>
    <row r="32" spans="2:6" ht="15">
      <c r="B32" s="2" t="s">
        <v>116</v>
      </c>
      <c r="C32" s="10">
        <v>11114</v>
      </c>
      <c r="D32" s="8"/>
      <c r="E32" s="10">
        <v>12116</v>
      </c>
      <c r="F32" s="9"/>
    </row>
    <row r="33" spans="2:6" ht="15">
      <c r="B33" s="2" t="s">
        <v>23</v>
      </c>
      <c r="C33" s="10">
        <v>5286</v>
      </c>
      <c r="D33" s="8"/>
      <c r="E33" s="10">
        <v>2021</v>
      </c>
      <c r="F33" s="9"/>
    </row>
    <row r="34" spans="2:6" ht="15">
      <c r="B34" s="2" t="s">
        <v>21</v>
      </c>
      <c r="C34" s="10">
        <v>26833</v>
      </c>
      <c r="D34" s="8"/>
      <c r="E34" s="10">
        <v>24160</v>
      </c>
      <c r="F34" s="9"/>
    </row>
    <row r="35" spans="2:6" ht="12" customHeight="1">
      <c r="B35" s="2" t="s">
        <v>22</v>
      </c>
      <c r="C35" s="42">
        <v>16255</v>
      </c>
      <c r="D35" s="8"/>
      <c r="E35" s="42">
        <v>15891</v>
      </c>
      <c r="F35" s="9"/>
    </row>
    <row r="36" spans="3:6" ht="15.75" customHeight="1">
      <c r="C36" s="12">
        <f>SUM(C31:C35)</f>
        <v>135950</v>
      </c>
      <c r="D36" s="8"/>
      <c r="E36" s="12">
        <f>SUM(E31:E35)</f>
        <v>110449</v>
      </c>
      <c r="F36" s="9"/>
    </row>
    <row r="37" spans="2:6" ht="16.5" customHeight="1">
      <c r="B37" s="2" t="s">
        <v>24</v>
      </c>
      <c r="C37" s="13">
        <f>+C28-C36</f>
        <v>133718</v>
      </c>
      <c r="D37" s="8"/>
      <c r="E37" s="13">
        <f>+E28-E36</f>
        <v>132418</v>
      </c>
      <c r="F37" s="9"/>
    </row>
    <row r="38" spans="3:6" ht="17.25" customHeight="1" thickBot="1">
      <c r="C38" s="14">
        <f>SUM(C14:C18)+C37</f>
        <v>334044</v>
      </c>
      <c r="D38" s="8"/>
      <c r="E38" s="14">
        <f>+SUM(E14:E18)+E37</f>
        <v>304639</v>
      </c>
      <c r="F38" s="9"/>
    </row>
    <row r="39" spans="3:6" ht="15.75" thickTop="1">
      <c r="C39" s="8"/>
      <c r="D39" s="8"/>
      <c r="E39" s="8"/>
      <c r="F39" s="9"/>
    </row>
    <row r="40" spans="3:6" ht="15">
      <c r="C40" s="8"/>
      <c r="D40" s="8"/>
      <c r="E40" s="8"/>
      <c r="F40" s="9"/>
    </row>
    <row r="41" spans="2:6" ht="15">
      <c r="B41" s="2" t="s">
        <v>25</v>
      </c>
      <c r="C41" s="46">
        <v>74968</v>
      </c>
      <c r="E41" s="48">
        <v>73242</v>
      </c>
      <c r="F41" s="9"/>
    </row>
    <row r="42" spans="2:6" ht="15">
      <c r="B42" s="2" t="s">
        <v>26</v>
      </c>
      <c r="C42" s="47">
        <v>185327</v>
      </c>
      <c r="E42" s="49">
        <v>170102</v>
      </c>
      <c r="F42" s="9"/>
    </row>
    <row r="43" spans="2:6" ht="18.75" customHeight="1">
      <c r="B43" s="2" t="s">
        <v>88</v>
      </c>
      <c r="C43" s="41">
        <f>SUM(C41:C42)</f>
        <v>260295</v>
      </c>
      <c r="D43" s="8"/>
      <c r="E43" s="41">
        <f>SUM(E41:E42)</f>
        <v>243344</v>
      </c>
      <c r="F43" s="9"/>
    </row>
    <row r="44" spans="2:6" ht="15">
      <c r="B44" s="2" t="s">
        <v>27</v>
      </c>
      <c r="C44" s="8">
        <v>30976</v>
      </c>
      <c r="D44" s="8"/>
      <c r="E44" s="8">
        <v>23669</v>
      </c>
      <c r="F44" s="9"/>
    </row>
    <row r="45" spans="2:6" ht="15">
      <c r="B45" s="2" t="s">
        <v>28</v>
      </c>
      <c r="C45" s="8">
        <v>17631</v>
      </c>
      <c r="D45" s="8"/>
      <c r="E45" s="8">
        <v>15714</v>
      </c>
      <c r="F45" s="9"/>
    </row>
    <row r="46" spans="2:6" ht="15">
      <c r="B46" s="2" t="s">
        <v>29</v>
      </c>
      <c r="C46" s="43">
        <v>8228</v>
      </c>
      <c r="D46" s="8"/>
      <c r="E46" s="43">
        <v>7773</v>
      </c>
      <c r="F46" s="9"/>
    </row>
    <row r="47" spans="2:6" ht="15">
      <c r="B47" s="2" t="s">
        <v>106</v>
      </c>
      <c r="C47" s="45">
        <v>16914</v>
      </c>
      <c r="D47" s="8"/>
      <c r="E47" s="45">
        <v>14139</v>
      </c>
      <c r="F47" s="9"/>
    </row>
    <row r="48" spans="3:6" ht="18" customHeight="1" thickBot="1">
      <c r="C48" s="14">
        <f>SUM(C43:C47)</f>
        <v>334044</v>
      </c>
      <c r="D48" s="8"/>
      <c r="E48" s="14">
        <f>SUM(E43:E47)</f>
        <v>304639</v>
      </c>
      <c r="F48" s="9"/>
    </row>
    <row r="49" spans="3:6" ht="7.5" customHeight="1" thickTop="1">
      <c r="C49" s="8"/>
      <c r="D49" s="8"/>
      <c r="E49" s="8"/>
      <c r="F49" s="9"/>
    </row>
    <row r="50" spans="2:6" ht="15">
      <c r="B50" s="2" t="s">
        <v>30</v>
      </c>
      <c r="C50" s="15">
        <f>+SUM(C43-C18)/C41</f>
        <v>3.3454273823498024</v>
      </c>
      <c r="D50" s="8"/>
      <c r="E50" s="50">
        <f>+SUM(E43-E18)/E41</f>
        <v>3.1928265203025585</v>
      </c>
      <c r="F50" s="9"/>
    </row>
    <row r="51" spans="3:6" ht="15">
      <c r="C51" s="16"/>
      <c r="D51" s="16"/>
      <c r="E51" s="16"/>
      <c r="F51" s="9"/>
    </row>
    <row r="52" spans="1:6" ht="15">
      <c r="A52" s="2" t="s">
        <v>91</v>
      </c>
      <c r="F52" s="9"/>
    </row>
    <row r="53" spans="1:6" ht="15">
      <c r="A53" s="2" t="s">
        <v>107</v>
      </c>
      <c r="C53" s="16"/>
      <c r="D53" s="16"/>
      <c r="E53" s="16"/>
      <c r="F53" s="9"/>
    </row>
    <row r="54" spans="3:6" ht="15">
      <c r="C54" s="16"/>
      <c r="D54" s="16"/>
      <c r="E54" s="16"/>
      <c r="F54" s="9"/>
    </row>
    <row r="55" spans="3:6" ht="15">
      <c r="C55" s="16">
        <f>+C48-C38</f>
        <v>0</v>
      </c>
      <c r="D55" s="16"/>
      <c r="E55" s="16">
        <f>+E38-E48</f>
        <v>0</v>
      </c>
      <c r="F55" s="9"/>
    </row>
    <row r="56" spans="3:6" ht="15">
      <c r="C56" s="16"/>
      <c r="D56" s="16"/>
      <c r="E56" s="16"/>
      <c r="F56" s="9"/>
    </row>
    <row r="57" spans="3:6" ht="15">
      <c r="C57" s="16"/>
      <c r="D57" s="16"/>
      <c r="E57" s="16"/>
      <c r="F57" s="9"/>
    </row>
    <row r="58" spans="3:6" ht="15">
      <c r="C58" s="16"/>
      <c r="D58" s="16"/>
      <c r="E58" s="16"/>
      <c r="F58" s="9"/>
    </row>
    <row r="59" spans="3:6" ht="15">
      <c r="C59" s="16"/>
      <c r="D59" s="16"/>
      <c r="E59" s="16"/>
      <c r="F59" s="9"/>
    </row>
    <row r="60" spans="3:6" ht="15">
      <c r="C60" s="16"/>
      <c r="D60" s="16"/>
      <c r="E60" s="16"/>
      <c r="F60" s="9"/>
    </row>
    <row r="61" spans="3:6" ht="15">
      <c r="C61" s="16"/>
      <c r="D61" s="16"/>
      <c r="E61" s="16"/>
      <c r="F61" s="9"/>
    </row>
    <row r="62" spans="3:6" ht="15">
      <c r="C62" s="16"/>
      <c r="D62" s="16"/>
      <c r="E62" s="16"/>
      <c r="F62" s="9"/>
    </row>
    <row r="63" spans="3:6" ht="15">
      <c r="C63" s="16"/>
      <c r="D63" s="16"/>
      <c r="E63" s="16"/>
      <c r="F63" s="9"/>
    </row>
    <row r="64" spans="3:6" ht="15">
      <c r="C64" s="16"/>
      <c r="D64" s="16"/>
      <c r="E64" s="16"/>
      <c r="F64" s="9"/>
    </row>
    <row r="65" spans="3:6" ht="15">
      <c r="C65" s="16"/>
      <c r="D65" s="16"/>
      <c r="E65" s="16"/>
      <c r="F65" s="9"/>
    </row>
    <row r="66" spans="3:6" ht="15">
      <c r="C66" s="16"/>
      <c r="D66" s="16"/>
      <c r="E66" s="16"/>
      <c r="F66" s="9"/>
    </row>
    <row r="67" spans="3:6" ht="15">
      <c r="C67" s="16"/>
      <c r="D67" s="16"/>
      <c r="E67" s="16"/>
      <c r="F67" s="9"/>
    </row>
    <row r="68" spans="3:6" ht="15">
      <c r="C68" s="16"/>
      <c r="D68" s="16"/>
      <c r="E68" s="16"/>
      <c r="F68" s="9"/>
    </row>
    <row r="69" spans="3:6" ht="15">
      <c r="C69" s="16"/>
      <c r="D69" s="16"/>
      <c r="E69" s="16"/>
      <c r="F69" s="9"/>
    </row>
    <row r="70" spans="3:6" ht="15">
      <c r="C70" s="16"/>
      <c r="D70" s="16"/>
      <c r="E70" s="16"/>
      <c r="F70" s="9"/>
    </row>
    <row r="71" spans="3:6" ht="15">
      <c r="C71" s="16"/>
      <c r="D71" s="16"/>
      <c r="E71" s="16"/>
      <c r="F71" s="9"/>
    </row>
    <row r="72" spans="3:6" ht="15">
      <c r="C72" s="16"/>
      <c r="D72" s="16"/>
      <c r="E72" s="16"/>
      <c r="F72" s="9"/>
    </row>
    <row r="73" spans="3:6" ht="15">
      <c r="C73" s="16"/>
      <c r="D73" s="16"/>
      <c r="E73" s="16"/>
      <c r="F73" s="9"/>
    </row>
    <row r="74" spans="3:6" ht="15">
      <c r="C74" s="16"/>
      <c r="D74" s="16"/>
      <c r="E74" s="16"/>
      <c r="F74" s="9"/>
    </row>
    <row r="75" spans="3:6" ht="15">
      <c r="C75" s="16"/>
      <c r="D75" s="16"/>
      <c r="E75" s="16"/>
      <c r="F75" s="9"/>
    </row>
    <row r="76" spans="3:6" ht="15">
      <c r="C76" s="16"/>
      <c r="D76" s="16"/>
      <c r="E76" s="16"/>
      <c r="F76" s="9"/>
    </row>
    <row r="77" spans="3:6" ht="15">
      <c r="C77" s="16"/>
      <c r="D77" s="16"/>
      <c r="E77" s="16"/>
      <c r="F77" s="9"/>
    </row>
    <row r="78" spans="3:6" ht="15">
      <c r="C78" s="16"/>
      <c r="D78" s="16"/>
      <c r="E78" s="16"/>
      <c r="F78" s="9"/>
    </row>
    <row r="79" spans="3:6" ht="15">
      <c r="C79" s="16"/>
      <c r="D79" s="16"/>
      <c r="E79" s="16"/>
      <c r="F79" s="9"/>
    </row>
    <row r="80" spans="3:6" ht="15">
      <c r="C80" s="16"/>
      <c r="D80" s="16"/>
      <c r="E80" s="16"/>
      <c r="F80" s="9"/>
    </row>
    <row r="81" spans="3:6" ht="15">
      <c r="C81" s="16"/>
      <c r="D81" s="16"/>
      <c r="E81" s="16"/>
      <c r="F81" s="9"/>
    </row>
    <row r="82" spans="3:6" ht="15">
      <c r="C82" s="16"/>
      <c r="D82" s="16"/>
      <c r="E82" s="16"/>
      <c r="F82" s="9"/>
    </row>
    <row r="83" spans="3:6" ht="15">
      <c r="C83" s="16"/>
      <c r="D83" s="16"/>
      <c r="E83" s="16"/>
      <c r="F83" s="9"/>
    </row>
    <row r="84" spans="3:6" ht="15">
      <c r="C84" s="16"/>
      <c r="D84" s="16"/>
      <c r="E84" s="16"/>
      <c r="F84" s="9"/>
    </row>
    <row r="85" spans="3:6" ht="15">
      <c r="C85" s="16"/>
      <c r="D85" s="16"/>
      <c r="E85" s="16"/>
      <c r="F85" s="9"/>
    </row>
    <row r="86" spans="3:6" ht="15">
      <c r="C86" s="16"/>
      <c r="D86" s="16"/>
      <c r="E86" s="16"/>
      <c r="F86" s="9"/>
    </row>
    <row r="87" spans="3:6" ht="15">
      <c r="C87" s="16"/>
      <c r="D87" s="16"/>
      <c r="E87" s="16"/>
      <c r="F87" s="9"/>
    </row>
    <row r="88" spans="3:6" ht="15">
      <c r="C88" s="16"/>
      <c r="D88" s="16"/>
      <c r="E88" s="16"/>
      <c r="F88" s="9"/>
    </row>
    <row r="89" spans="3:6" ht="15">
      <c r="C89" s="16"/>
      <c r="D89" s="16"/>
      <c r="E89" s="16"/>
      <c r="F89" s="9"/>
    </row>
    <row r="90" spans="3:6" ht="15">
      <c r="C90" s="16"/>
      <c r="D90" s="16"/>
      <c r="E90" s="16"/>
      <c r="F90" s="9"/>
    </row>
    <row r="91" spans="3:6" ht="15">
      <c r="C91" s="16"/>
      <c r="D91" s="16"/>
      <c r="E91" s="16"/>
      <c r="F91" s="9"/>
    </row>
    <row r="92" spans="3:6" ht="15">
      <c r="C92" s="16"/>
      <c r="D92" s="16"/>
      <c r="E92" s="16"/>
      <c r="F92" s="9"/>
    </row>
    <row r="93" spans="3:6" ht="15">
      <c r="C93" s="16"/>
      <c r="D93" s="16"/>
      <c r="E93" s="16"/>
      <c r="F93" s="9"/>
    </row>
    <row r="94" spans="3:6" ht="15">
      <c r="C94" s="16"/>
      <c r="D94" s="16"/>
      <c r="E94" s="16"/>
      <c r="F94" s="9"/>
    </row>
    <row r="95" spans="3:6" ht="15">
      <c r="C95" s="16"/>
      <c r="D95" s="16"/>
      <c r="E95" s="16"/>
      <c r="F95" s="9"/>
    </row>
    <row r="96" spans="3:6" ht="15">
      <c r="C96" s="16"/>
      <c r="D96" s="16"/>
      <c r="E96" s="16"/>
      <c r="F96" s="9"/>
    </row>
    <row r="97" spans="3:6" ht="15">
      <c r="C97" s="16"/>
      <c r="D97" s="16"/>
      <c r="E97" s="16"/>
      <c r="F97" s="9"/>
    </row>
    <row r="98" spans="3:6" ht="15">
      <c r="C98" s="16"/>
      <c r="D98" s="16"/>
      <c r="E98" s="16"/>
      <c r="F98" s="9"/>
    </row>
    <row r="99" spans="3:6" ht="15">
      <c r="C99" s="16"/>
      <c r="D99" s="16"/>
      <c r="E99" s="16"/>
      <c r="F99" s="9"/>
    </row>
    <row r="100" spans="3:6" ht="15">
      <c r="C100" s="16"/>
      <c r="D100" s="16"/>
      <c r="E100" s="16"/>
      <c r="F100" s="9"/>
    </row>
    <row r="101" spans="3:6" ht="15">
      <c r="C101" s="16"/>
      <c r="D101" s="16"/>
      <c r="E101" s="16"/>
      <c r="F101" s="9"/>
    </row>
    <row r="102" spans="3:6" ht="15">
      <c r="C102" s="16"/>
      <c r="D102" s="16"/>
      <c r="E102" s="16"/>
      <c r="F102" s="9"/>
    </row>
    <row r="103" spans="3:6" ht="15">
      <c r="C103" s="16"/>
      <c r="D103" s="16"/>
      <c r="E103" s="16"/>
      <c r="F103" s="9"/>
    </row>
    <row r="104" spans="3:6" ht="15">
      <c r="C104" s="16"/>
      <c r="D104" s="16"/>
      <c r="E104" s="16"/>
      <c r="F104" s="9"/>
    </row>
    <row r="105" spans="3:6" ht="15">
      <c r="C105" s="16"/>
      <c r="D105" s="16"/>
      <c r="E105" s="16"/>
      <c r="F105" s="9"/>
    </row>
    <row r="106" spans="3:6" ht="15">
      <c r="C106" s="16"/>
      <c r="D106" s="16"/>
      <c r="E106" s="16"/>
      <c r="F106" s="9"/>
    </row>
    <row r="107" spans="3:6" ht="15">
      <c r="C107" s="16"/>
      <c r="D107" s="16"/>
      <c r="E107" s="16"/>
      <c r="F107" s="9"/>
    </row>
    <row r="108" spans="3:6" ht="15">
      <c r="C108" s="16"/>
      <c r="D108" s="16"/>
      <c r="E108" s="16"/>
      <c r="F108" s="9"/>
    </row>
    <row r="109" spans="3:6" ht="15">
      <c r="C109" s="16"/>
      <c r="D109" s="16"/>
      <c r="E109" s="16"/>
      <c r="F109" s="9"/>
    </row>
    <row r="110" spans="3:6" ht="15">
      <c r="C110" s="16"/>
      <c r="D110" s="16"/>
      <c r="E110" s="16"/>
      <c r="F110" s="9"/>
    </row>
    <row r="111" spans="3:6" ht="15">
      <c r="C111" s="16"/>
      <c r="D111" s="16"/>
      <c r="E111" s="16"/>
      <c r="F111" s="9"/>
    </row>
    <row r="112" spans="3:6" ht="15">
      <c r="C112" s="16"/>
      <c r="D112" s="16"/>
      <c r="E112" s="16"/>
      <c r="F112" s="9"/>
    </row>
    <row r="113" spans="3:6" ht="15">
      <c r="C113" s="16"/>
      <c r="D113" s="16"/>
      <c r="E113" s="16"/>
      <c r="F113" s="9"/>
    </row>
    <row r="114" spans="3:6" ht="15">
      <c r="C114" s="16"/>
      <c r="D114" s="16"/>
      <c r="E114" s="16"/>
      <c r="F114" s="9"/>
    </row>
    <row r="115" spans="3:6" ht="15">
      <c r="C115" s="16"/>
      <c r="D115" s="16"/>
      <c r="E115" s="16"/>
      <c r="F115" s="9"/>
    </row>
    <row r="116" spans="3:6" ht="15">
      <c r="C116" s="16"/>
      <c r="D116" s="16"/>
      <c r="E116" s="16"/>
      <c r="F116" s="9"/>
    </row>
    <row r="117" spans="3:6" ht="15">
      <c r="C117" s="16"/>
      <c r="D117" s="16"/>
      <c r="E117" s="16"/>
      <c r="F117" s="9"/>
    </row>
    <row r="118" spans="3:6" ht="15">
      <c r="C118" s="16"/>
      <c r="D118" s="16"/>
      <c r="E118" s="16"/>
      <c r="F118" s="9"/>
    </row>
    <row r="119" spans="3:6" ht="15">
      <c r="C119" s="16"/>
      <c r="D119" s="16"/>
      <c r="E119" s="16"/>
      <c r="F119" s="9"/>
    </row>
    <row r="120" spans="3:6" ht="15">
      <c r="C120" s="16"/>
      <c r="D120" s="16"/>
      <c r="E120" s="16"/>
      <c r="F120" s="9"/>
    </row>
    <row r="121" spans="3:6" ht="15">
      <c r="C121" s="16"/>
      <c r="D121" s="16"/>
      <c r="E121" s="16"/>
      <c r="F121" s="9"/>
    </row>
    <row r="122" spans="3:6" ht="15">
      <c r="C122" s="16"/>
      <c r="D122" s="16"/>
      <c r="E122" s="16"/>
      <c r="F122" s="9"/>
    </row>
    <row r="123" spans="3:6" ht="15">
      <c r="C123" s="16"/>
      <c r="D123" s="16"/>
      <c r="E123" s="16"/>
      <c r="F123" s="9"/>
    </row>
    <row r="124" spans="3:6" ht="15">
      <c r="C124" s="16"/>
      <c r="D124" s="16"/>
      <c r="E124" s="16"/>
      <c r="F124" s="9"/>
    </row>
    <row r="125" spans="3:6" ht="15">
      <c r="C125" s="16"/>
      <c r="D125" s="16"/>
      <c r="E125" s="16"/>
      <c r="F125" s="9"/>
    </row>
    <row r="126" spans="3:6" ht="15">
      <c r="C126" s="16"/>
      <c r="D126" s="16"/>
      <c r="E126" s="16"/>
      <c r="F126" s="9"/>
    </row>
    <row r="127" spans="3:6" ht="15">
      <c r="C127" s="16"/>
      <c r="D127" s="16"/>
      <c r="E127" s="16"/>
      <c r="F127" s="9"/>
    </row>
    <row r="128" spans="3:6" ht="15">
      <c r="C128" s="16"/>
      <c r="D128" s="16"/>
      <c r="E128" s="16"/>
      <c r="F128" s="9"/>
    </row>
    <row r="129" spans="3:6" ht="15">
      <c r="C129" s="16"/>
      <c r="D129" s="16"/>
      <c r="E129" s="16"/>
      <c r="F129" s="9"/>
    </row>
    <row r="130" spans="3:6" ht="15">
      <c r="C130" s="16"/>
      <c r="D130" s="16"/>
      <c r="E130" s="16"/>
      <c r="F130" s="9"/>
    </row>
    <row r="131" spans="3:6" ht="15">
      <c r="C131" s="16"/>
      <c r="D131" s="16"/>
      <c r="E131" s="16"/>
      <c r="F131" s="9"/>
    </row>
    <row r="132" spans="3:6" ht="15">
      <c r="C132" s="16"/>
      <c r="D132" s="16"/>
      <c r="E132" s="16"/>
      <c r="F132" s="9"/>
    </row>
    <row r="133" spans="3:6" ht="15">
      <c r="C133" s="16"/>
      <c r="D133" s="16"/>
      <c r="E133" s="16"/>
      <c r="F133" s="9"/>
    </row>
    <row r="134" spans="3:6" ht="15">
      <c r="C134" s="16"/>
      <c r="D134" s="16"/>
      <c r="E134" s="16"/>
      <c r="F134" s="9"/>
    </row>
    <row r="135" spans="3:6" ht="15">
      <c r="C135" s="16"/>
      <c r="D135" s="16"/>
      <c r="E135" s="16"/>
      <c r="F135" s="9"/>
    </row>
    <row r="136" spans="3:6" ht="15">
      <c r="C136" s="16"/>
      <c r="D136" s="16"/>
      <c r="E136" s="16"/>
      <c r="F136" s="9"/>
    </row>
    <row r="137" spans="3:6" ht="15">
      <c r="C137" s="16"/>
      <c r="D137" s="16"/>
      <c r="E137" s="16"/>
      <c r="F137" s="9"/>
    </row>
    <row r="138" spans="3:6" ht="15">
      <c r="C138" s="16"/>
      <c r="D138" s="16"/>
      <c r="E138" s="16"/>
      <c r="F138" s="9"/>
    </row>
    <row r="139" spans="3:6" ht="15">
      <c r="C139" s="16"/>
      <c r="D139" s="16"/>
      <c r="E139" s="16"/>
      <c r="F139" s="9"/>
    </row>
    <row r="140" spans="3:6" ht="15">
      <c r="C140" s="16"/>
      <c r="D140" s="16"/>
      <c r="E140" s="16"/>
      <c r="F140" s="9"/>
    </row>
    <row r="141" spans="3:6" ht="15">
      <c r="C141" s="16"/>
      <c r="D141" s="16"/>
      <c r="E141" s="16"/>
      <c r="F141" s="9"/>
    </row>
    <row r="142" spans="3:6" ht="15">
      <c r="C142" s="16"/>
      <c r="D142" s="16"/>
      <c r="E142" s="16"/>
      <c r="F142" s="9"/>
    </row>
    <row r="143" spans="3:6" ht="15">
      <c r="C143" s="16"/>
      <c r="D143" s="16"/>
      <c r="E143" s="16"/>
      <c r="F143" s="9"/>
    </row>
    <row r="144" spans="3:6" ht="15">
      <c r="C144" s="16"/>
      <c r="D144" s="16"/>
      <c r="E144" s="16"/>
      <c r="F144" s="9"/>
    </row>
    <row r="145" spans="3:6" ht="15">
      <c r="C145" s="16"/>
      <c r="D145" s="16"/>
      <c r="E145" s="16"/>
      <c r="F145" s="9"/>
    </row>
    <row r="146" spans="3:6" ht="15">
      <c r="C146" s="16"/>
      <c r="D146" s="16"/>
      <c r="E146" s="16"/>
      <c r="F146" s="9"/>
    </row>
    <row r="147" spans="3:6" ht="15">
      <c r="C147" s="16"/>
      <c r="D147" s="16"/>
      <c r="E147" s="16"/>
      <c r="F147" s="9"/>
    </row>
    <row r="148" spans="3:6" ht="15">
      <c r="C148" s="16"/>
      <c r="D148" s="16"/>
      <c r="E148" s="16"/>
      <c r="F148" s="9"/>
    </row>
    <row r="149" spans="3:6" ht="15">
      <c r="C149" s="16"/>
      <c r="D149" s="16"/>
      <c r="E149" s="16"/>
      <c r="F149" s="9"/>
    </row>
    <row r="150" spans="3:6" ht="15">
      <c r="C150" s="16"/>
      <c r="D150" s="16"/>
      <c r="E150" s="16"/>
      <c r="F150" s="9"/>
    </row>
    <row r="151" spans="3:6" ht="15">
      <c r="C151" s="16"/>
      <c r="D151" s="16"/>
      <c r="E151" s="16"/>
      <c r="F151" s="9"/>
    </row>
    <row r="152" spans="3:6" ht="15">
      <c r="C152" s="16"/>
      <c r="D152" s="16"/>
      <c r="E152" s="16"/>
      <c r="F152" s="9"/>
    </row>
    <row r="153" spans="3:6" ht="15">
      <c r="C153" s="16"/>
      <c r="D153" s="16"/>
      <c r="E153" s="16"/>
      <c r="F153" s="9"/>
    </row>
    <row r="154" spans="3:6" ht="15">
      <c r="C154" s="16"/>
      <c r="D154" s="16"/>
      <c r="E154" s="16"/>
      <c r="F154" s="9"/>
    </row>
    <row r="155" spans="3:6" ht="15">
      <c r="C155" s="16"/>
      <c r="D155" s="16"/>
      <c r="E155" s="16"/>
      <c r="F155" s="9"/>
    </row>
    <row r="156" spans="3:6" ht="15">
      <c r="C156" s="16"/>
      <c r="D156" s="16"/>
      <c r="E156" s="16"/>
      <c r="F156" s="9"/>
    </row>
    <row r="157" spans="3:6" ht="15">
      <c r="C157" s="16"/>
      <c r="D157" s="16"/>
      <c r="E157" s="16"/>
      <c r="F157" s="9"/>
    </row>
    <row r="158" spans="3:6" ht="15">
      <c r="C158" s="16"/>
      <c r="D158" s="16"/>
      <c r="E158" s="16"/>
      <c r="F158" s="9"/>
    </row>
    <row r="159" spans="3:6" ht="15">
      <c r="C159" s="16"/>
      <c r="D159" s="16"/>
      <c r="E159" s="16"/>
      <c r="F159" s="9"/>
    </row>
    <row r="160" spans="3:6" ht="15">
      <c r="C160" s="16"/>
      <c r="D160" s="16"/>
      <c r="E160" s="16"/>
      <c r="F160" s="9"/>
    </row>
    <row r="161" spans="3:6" ht="15">
      <c r="C161" s="16"/>
      <c r="D161" s="16"/>
      <c r="E161" s="16"/>
      <c r="F161" s="9"/>
    </row>
    <row r="162" spans="3:6" ht="15">
      <c r="C162" s="16"/>
      <c r="D162" s="16"/>
      <c r="E162" s="16"/>
      <c r="F162" s="9"/>
    </row>
    <row r="163" spans="3:6" ht="15">
      <c r="C163" s="16"/>
      <c r="D163" s="16"/>
      <c r="E163" s="16"/>
      <c r="F163" s="9"/>
    </row>
    <row r="164" spans="3:6" ht="15">
      <c r="C164" s="16"/>
      <c r="D164" s="16"/>
      <c r="E164" s="16"/>
      <c r="F164" s="9"/>
    </row>
    <row r="165" spans="3:6" ht="15">
      <c r="C165" s="16"/>
      <c r="D165" s="16"/>
      <c r="E165" s="16"/>
      <c r="F165" s="9"/>
    </row>
    <row r="166" spans="3:6" ht="15">
      <c r="C166" s="16"/>
      <c r="D166" s="16"/>
      <c r="E166" s="16"/>
      <c r="F166" s="9"/>
    </row>
    <row r="167" spans="3:6" ht="15">
      <c r="C167" s="16"/>
      <c r="D167" s="16"/>
      <c r="E167" s="16"/>
      <c r="F167" s="9"/>
    </row>
    <row r="168" spans="3:6" ht="15">
      <c r="C168" s="16"/>
      <c r="D168" s="16"/>
      <c r="E168" s="16"/>
      <c r="F168" s="9"/>
    </row>
    <row r="169" spans="3:6" ht="15">
      <c r="C169" s="16"/>
      <c r="D169" s="16"/>
      <c r="E169" s="16"/>
      <c r="F169" s="9"/>
    </row>
    <row r="170" spans="3:6" ht="15">
      <c r="C170" s="16"/>
      <c r="D170" s="16"/>
      <c r="E170" s="16"/>
      <c r="F170" s="9"/>
    </row>
    <row r="171" spans="3:6" ht="15">
      <c r="C171" s="16"/>
      <c r="D171" s="16"/>
      <c r="E171" s="16"/>
      <c r="F171" s="9"/>
    </row>
    <row r="172" spans="3:6" ht="15">
      <c r="C172" s="16"/>
      <c r="D172" s="16"/>
      <c r="E172" s="16"/>
      <c r="F172" s="9"/>
    </row>
    <row r="173" spans="3:6" ht="15">
      <c r="C173" s="16"/>
      <c r="D173" s="16"/>
      <c r="E173" s="16"/>
      <c r="F173" s="9"/>
    </row>
    <row r="174" spans="3:6" ht="15">
      <c r="C174" s="16"/>
      <c r="D174" s="16"/>
      <c r="E174" s="16"/>
      <c r="F174" s="9"/>
    </row>
    <row r="175" spans="3:6" ht="15">
      <c r="C175" s="16"/>
      <c r="D175" s="16"/>
      <c r="E175" s="16"/>
      <c r="F175" s="9"/>
    </row>
    <row r="176" spans="3:5" ht="15">
      <c r="C176" s="16"/>
      <c r="D176" s="16"/>
      <c r="E176" s="16"/>
    </row>
    <row r="177" spans="3:5" ht="15">
      <c r="C177" s="16"/>
      <c r="D177" s="16"/>
      <c r="E177" s="16"/>
    </row>
    <row r="178" spans="3:5" ht="15">
      <c r="C178" s="16"/>
      <c r="D178" s="16"/>
      <c r="E178" s="16"/>
    </row>
    <row r="179" spans="3:5" ht="15">
      <c r="C179" s="16"/>
      <c r="D179" s="16"/>
      <c r="E179" s="16"/>
    </row>
    <row r="180" spans="3:5" ht="15">
      <c r="C180" s="16"/>
      <c r="D180" s="16"/>
      <c r="E180" s="16"/>
    </row>
    <row r="181" spans="3:5" ht="15">
      <c r="C181" s="16"/>
      <c r="D181" s="16"/>
      <c r="E181" s="16"/>
    </row>
    <row r="182" spans="3:5" ht="15">
      <c r="C182" s="16"/>
      <c r="D182" s="16"/>
      <c r="E182" s="16"/>
    </row>
    <row r="183" spans="3:5" ht="15">
      <c r="C183" s="16"/>
      <c r="D183" s="16"/>
      <c r="E183" s="16"/>
    </row>
  </sheetData>
  <printOptions/>
  <pageMargins left="0.75" right="0" top="0.5" bottom="0.5" header="0" footer="0"/>
  <pageSetup horizontalDpi="180" verticalDpi="18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workbookViewId="0" topLeftCell="A28">
      <selection activeCell="B39" sqref="B39"/>
    </sheetView>
  </sheetViews>
  <sheetFormatPr defaultColWidth="8.88671875" defaultRowHeight="15"/>
  <cols>
    <col min="1" max="1" width="29.99609375" style="2" customWidth="1"/>
    <col min="2" max="3" width="10.77734375" style="2" bestFit="1" customWidth="1"/>
    <col min="4" max="4" width="9.77734375" style="2" bestFit="1" customWidth="1"/>
    <col min="5" max="5" width="10.3359375" style="2" bestFit="1" customWidth="1"/>
    <col min="6" max="6" width="12.4453125" style="2" bestFit="1" customWidth="1"/>
    <col min="7" max="7" width="11.77734375" style="2" bestFit="1" customWidth="1"/>
    <col min="8" max="16384" width="8.88671875" style="2" customWidth="1"/>
  </cols>
  <sheetData>
    <row r="1" spans="1:2" ht="15">
      <c r="A1" s="3" t="s">
        <v>65</v>
      </c>
      <c r="B1" s="3"/>
    </row>
    <row r="2" spans="1:2" ht="15">
      <c r="A2" s="3" t="s">
        <v>54</v>
      </c>
      <c r="B2" s="3"/>
    </row>
    <row r="3" spans="1:2" ht="11.25" customHeight="1">
      <c r="A3" s="3"/>
      <c r="B3" s="3"/>
    </row>
    <row r="4" spans="1:2" ht="15">
      <c r="A4" s="3" t="s">
        <v>95</v>
      </c>
      <c r="B4" s="3"/>
    </row>
    <row r="5" spans="1:2" ht="15">
      <c r="A5" s="3" t="s">
        <v>130</v>
      </c>
      <c r="B5" s="3"/>
    </row>
    <row r="6" ht="8.25" customHeight="1"/>
    <row r="7" spans="2:7" ht="15">
      <c r="B7" s="3"/>
      <c r="C7" s="3"/>
      <c r="D7" s="3"/>
      <c r="E7" s="5" t="s">
        <v>55</v>
      </c>
      <c r="F7" s="5"/>
      <c r="G7" s="5"/>
    </row>
    <row r="8" spans="2:7" ht="15">
      <c r="B8" s="5" t="s">
        <v>56</v>
      </c>
      <c r="C8" s="5" t="s">
        <v>56</v>
      </c>
      <c r="D8" s="5" t="s">
        <v>57</v>
      </c>
      <c r="E8" s="5" t="s">
        <v>58</v>
      </c>
      <c r="F8" s="5" t="s">
        <v>114</v>
      </c>
      <c r="G8" s="5"/>
    </row>
    <row r="9" spans="2:7" ht="15">
      <c r="B9" s="5" t="s">
        <v>59</v>
      </c>
      <c r="C9" s="5" t="s">
        <v>60</v>
      </c>
      <c r="D9" s="5" t="s">
        <v>61</v>
      </c>
      <c r="E9" s="5" t="s">
        <v>61</v>
      </c>
      <c r="F9" s="5" t="s">
        <v>113</v>
      </c>
      <c r="G9" s="5" t="s">
        <v>62</v>
      </c>
    </row>
    <row r="10" spans="2:7" ht="15">
      <c r="B10" s="5" t="s">
        <v>66</v>
      </c>
      <c r="C10" s="5" t="s">
        <v>66</v>
      </c>
      <c r="D10" s="5" t="s">
        <v>66</v>
      </c>
      <c r="E10" s="5" t="s">
        <v>66</v>
      </c>
      <c r="F10" s="5" t="s">
        <v>66</v>
      </c>
      <c r="G10" s="5" t="s">
        <v>66</v>
      </c>
    </row>
    <row r="11" ht="15">
      <c r="A11" s="2" t="s">
        <v>104</v>
      </c>
    </row>
    <row r="12" spans="1:7" ht="15">
      <c r="A12" s="2" t="s">
        <v>136</v>
      </c>
      <c r="B12" s="2">
        <v>73242</v>
      </c>
      <c r="C12" s="2">
        <v>44497</v>
      </c>
      <c r="D12" s="2">
        <v>7789</v>
      </c>
      <c r="E12" s="2">
        <v>-4721</v>
      </c>
      <c r="F12" s="2">
        <v>121342</v>
      </c>
      <c r="G12" s="2">
        <f>SUM(B12:F12)</f>
        <v>242149</v>
      </c>
    </row>
    <row r="13" spans="1:7" ht="15">
      <c r="A13" s="2" t="s">
        <v>137</v>
      </c>
      <c r="B13" s="67" t="s">
        <v>11</v>
      </c>
      <c r="C13" s="67" t="s">
        <v>11</v>
      </c>
      <c r="D13" s="67" t="s">
        <v>11</v>
      </c>
      <c r="E13" s="67" t="s">
        <v>11</v>
      </c>
      <c r="F13" s="68">
        <v>1195</v>
      </c>
      <c r="G13" s="68">
        <f>SUM(B13:F13)</f>
        <v>1195</v>
      </c>
    </row>
    <row r="14" spans="1:7" ht="15">
      <c r="A14" s="2" t="s">
        <v>163</v>
      </c>
      <c r="B14" s="2">
        <f aca="true" t="shared" si="0" ref="B14:G14">SUM(B12:B13)</f>
        <v>73242</v>
      </c>
      <c r="C14" s="2">
        <f t="shared" si="0"/>
        <v>44497</v>
      </c>
      <c r="D14" s="2">
        <f t="shared" si="0"/>
        <v>7789</v>
      </c>
      <c r="E14" s="2">
        <f t="shared" si="0"/>
        <v>-4721</v>
      </c>
      <c r="F14" s="2">
        <f t="shared" si="0"/>
        <v>122537</v>
      </c>
      <c r="G14" s="2">
        <f t="shared" si="0"/>
        <v>243344</v>
      </c>
    </row>
    <row r="15" spans="1:7" ht="15">
      <c r="A15" s="54" t="s">
        <v>121</v>
      </c>
      <c r="B15" s="2">
        <v>1726</v>
      </c>
      <c r="C15" s="4">
        <v>23</v>
      </c>
      <c r="D15" s="4" t="s">
        <v>11</v>
      </c>
      <c r="E15" s="4" t="s">
        <v>11</v>
      </c>
      <c r="F15" s="4" t="s">
        <v>11</v>
      </c>
      <c r="G15" s="2">
        <f>SUM(B15:F15)</f>
        <v>1749</v>
      </c>
    </row>
    <row r="16" spans="1:7" ht="15">
      <c r="A16" s="54" t="s">
        <v>140</v>
      </c>
      <c r="B16" s="4" t="s">
        <v>11</v>
      </c>
      <c r="C16" s="4" t="s">
        <v>11</v>
      </c>
      <c r="D16" s="4">
        <v>-1115</v>
      </c>
      <c r="E16" s="4" t="s">
        <v>11</v>
      </c>
      <c r="F16" s="4">
        <v>1115</v>
      </c>
      <c r="G16" s="4" t="s">
        <v>11</v>
      </c>
    </row>
    <row r="17" spans="1:7" ht="15">
      <c r="A17" s="2" t="s">
        <v>63</v>
      </c>
      <c r="B17" s="4" t="s">
        <v>11</v>
      </c>
      <c r="C17" s="4" t="s">
        <v>11</v>
      </c>
      <c r="D17" s="4" t="s">
        <v>11</v>
      </c>
      <c r="E17" s="2">
        <v>4497</v>
      </c>
      <c r="F17" s="4" t="s">
        <v>11</v>
      </c>
      <c r="G17" s="2">
        <f>SUM(B17:F17)</f>
        <v>4497</v>
      </c>
    </row>
    <row r="18" spans="1:7" ht="15">
      <c r="A18" s="2" t="s">
        <v>131</v>
      </c>
      <c r="B18" s="4" t="s">
        <v>11</v>
      </c>
      <c r="C18" s="4" t="s">
        <v>11</v>
      </c>
      <c r="D18" s="4" t="s">
        <v>11</v>
      </c>
      <c r="E18" s="4" t="s">
        <v>11</v>
      </c>
      <c r="F18" s="2">
        <v>13357</v>
      </c>
      <c r="G18" s="2">
        <f>SUM(B18:F18)</f>
        <v>13357</v>
      </c>
    </row>
    <row r="19" spans="1:7" ht="15">
      <c r="A19" s="2" t="s">
        <v>125</v>
      </c>
      <c r="B19" s="4"/>
      <c r="C19" s="4"/>
      <c r="D19" s="4"/>
      <c r="E19" s="4"/>
      <c r="F19" s="2">
        <v>-2652</v>
      </c>
      <c r="G19" s="2">
        <f>SUM(B19:F19)</f>
        <v>-2652</v>
      </c>
    </row>
    <row r="20" spans="2:6" ht="7.5" customHeight="1">
      <c r="B20" s="4"/>
      <c r="C20" s="4"/>
      <c r="D20" s="4"/>
      <c r="E20" s="4"/>
      <c r="F20" s="4"/>
    </row>
    <row r="21" spans="1:7" ht="15.75" thickBot="1">
      <c r="A21" s="2" t="s">
        <v>138</v>
      </c>
      <c r="B21" s="39">
        <f aca="true" t="shared" si="1" ref="B21:G21">SUM(B14:B19)</f>
        <v>74968</v>
      </c>
      <c r="C21" s="39">
        <f t="shared" si="1"/>
        <v>44520</v>
      </c>
      <c r="D21" s="39">
        <f t="shared" si="1"/>
        <v>6674</v>
      </c>
      <c r="E21" s="39">
        <f t="shared" si="1"/>
        <v>-224</v>
      </c>
      <c r="F21" s="39">
        <f t="shared" si="1"/>
        <v>134357</v>
      </c>
      <c r="G21" s="39">
        <f t="shared" si="1"/>
        <v>260295</v>
      </c>
    </row>
    <row r="22" ht="15.75" thickTop="1"/>
    <row r="23" ht="15">
      <c r="A23" s="2" t="s">
        <v>119</v>
      </c>
    </row>
    <row r="24" spans="1:7" ht="15">
      <c r="A24" s="2" t="s">
        <v>136</v>
      </c>
      <c r="B24" s="2">
        <v>73242</v>
      </c>
      <c r="C24" s="2">
        <v>44497</v>
      </c>
      <c r="D24" s="2">
        <v>1115</v>
      </c>
      <c r="E24" s="2">
        <v>-4875</v>
      </c>
      <c r="F24" s="2">
        <v>157471</v>
      </c>
      <c r="G24" s="2">
        <f>SUM(B24:F24)</f>
        <v>271450</v>
      </c>
    </row>
    <row r="25" spans="1:7" ht="15">
      <c r="A25" s="2" t="s">
        <v>137</v>
      </c>
      <c r="B25" s="67" t="s">
        <v>11</v>
      </c>
      <c r="C25" s="67" t="s">
        <v>11</v>
      </c>
      <c r="D25" s="67" t="s">
        <v>11</v>
      </c>
      <c r="E25" s="67" t="s">
        <v>11</v>
      </c>
      <c r="F25" s="68">
        <v>552</v>
      </c>
      <c r="G25" s="68">
        <f>SUM(B25:F25)</f>
        <v>552</v>
      </c>
    </row>
    <row r="26" spans="1:7" ht="15">
      <c r="A26" s="2" t="s">
        <v>164</v>
      </c>
      <c r="B26" s="2">
        <f aca="true" t="shared" si="2" ref="B26:G26">SUM(B24:B25)</f>
        <v>73242</v>
      </c>
      <c r="C26" s="2">
        <f t="shared" si="2"/>
        <v>44497</v>
      </c>
      <c r="D26" s="2">
        <f t="shared" si="2"/>
        <v>1115</v>
      </c>
      <c r="E26" s="2">
        <f t="shared" si="2"/>
        <v>-4875</v>
      </c>
      <c r="F26" s="2">
        <f t="shared" si="2"/>
        <v>158023</v>
      </c>
      <c r="G26" s="2">
        <f t="shared" si="2"/>
        <v>272002</v>
      </c>
    </row>
    <row r="27" spans="1:7" ht="15">
      <c r="A27" s="2" t="s">
        <v>63</v>
      </c>
      <c r="B27" s="4" t="s">
        <v>11</v>
      </c>
      <c r="C27" s="4" t="s">
        <v>11</v>
      </c>
      <c r="D27" s="4" t="s">
        <v>11</v>
      </c>
      <c r="E27" s="2">
        <v>154</v>
      </c>
      <c r="F27" s="4" t="s">
        <v>11</v>
      </c>
      <c r="G27" s="2">
        <f>SUM(B27:F27)</f>
        <v>154</v>
      </c>
    </row>
    <row r="28" spans="1:6" ht="15">
      <c r="A28" s="2" t="s">
        <v>133</v>
      </c>
      <c r="B28" s="4"/>
      <c r="C28" s="4"/>
      <c r="D28" s="4"/>
      <c r="F28" s="4"/>
    </row>
    <row r="29" spans="1:7" ht="15">
      <c r="A29" s="2" t="s">
        <v>134</v>
      </c>
      <c r="B29" s="4" t="s">
        <v>11</v>
      </c>
      <c r="C29" s="4" t="s">
        <v>11</v>
      </c>
      <c r="D29" s="4" t="s">
        <v>11</v>
      </c>
      <c r="E29" s="4" t="s">
        <v>11</v>
      </c>
      <c r="F29" s="4">
        <v>-1803</v>
      </c>
      <c r="G29" s="2">
        <f>SUM(B29:F29)</f>
        <v>-1803</v>
      </c>
    </row>
    <row r="30" spans="1:7" ht="15">
      <c r="A30" s="2" t="s">
        <v>135</v>
      </c>
      <c r="B30" s="4" t="s">
        <v>11</v>
      </c>
      <c r="C30" s="4" t="s">
        <v>11</v>
      </c>
      <c r="D30" s="4">
        <v>6674</v>
      </c>
      <c r="E30" s="4" t="s">
        <v>11</v>
      </c>
      <c r="F30" s="4" t="s">
        <v>11</v>
      </c>
      <c r="G30" s="2">
        <f>SUM(B30:F30)</f>
        <v>6674</v>
      </c>
    </row>
    <row r="31" spans="1:7" ht="15">
      <c r="A31" s="2" t="s">
        <v>132</v>
      </c>
      <c r="B31" s="4" t="s">
        <v>11</v>
      </c>
      <c r="C31" s="4" t="s">
        <v>11</v>
      </c>
      <c r="D31" s="4" t="s">
        <v>11</v>
      </c>
      <c r="E31" s="4" t="s">
        <v>11</v>
      </c>
      <c r="F31" s="2">
        <v>-32628</v>
      </c>
      <c r="G31" s="2">
        <f>SUM(B31:F31)</f>
        <v>-32628</v>
      </c>
    </row>
    <row r="32" spans="1:7" ht="15">
      <c r="A32" s="2" t="s">
        <v>125</v>
      </c>
      <c r="B32" s="4" t="s">
        <v>11</v>
      </c>
      <c r="C32" s="4" t="s">
        <v>11</v>
      </c>
      <c r="D32" s="4" t="s">
        <v>11</v>
      </c>
      <c r="E32" s="4" t="s">
        <v>11</v>
      </c>
      <c r="F32" s="2">
        <v>-1055</v>
      </c>
      <c r="G32" s="2">
        <f>SUM(B32:F32)</f>
        <v>-1055</v>
      </c>
    </row>
    <row r="33" spans="2:6" ht="7.5" customHeight="1">
      <c r="B33" s="4"/>
      <c r="C33" s="4"/>
      <c r="D33" s="4"/>
      <c r="E33" s="4"/>
      <c r="F33" s="4"/>
    </row>
    <row r="34" spans="1:7" ht="15.75" thickBot="1">
      <c r="A34" s="2" t="s">
        <v>139</v>
      </c>
      <c r="B34" s="39">
        <f aca="true" t="shared" si="3" ref="B34:G34">SUM(B26:B32)</f>
        <v>73242</v>
      </c>
      <c r="C34" s="39">
        <f t="shared" si="3"/>
        <v>44497</v>
      </c>
      <c r="D34" s="39">
        <f t="shared" si="3"/>
        <v>7789</v>
      </c>
      <c r="E34" s="39">
        <f t="shared" si="3"/>
        <v>-4721</v>
      </c>
      <c r="F34" s="39">
        <f t="shared" si="3"/>
        <v>122537</v>
      </c>
      <c r="G34" s="39">
        <f t="shared" si="3"/>
        <v>243344</v>
      </c>
    </row>
    <row r="35" ht="10.5" customHeight="1" thickTop="1"/>
    <row r="36" ht="15" hidden="1"/>
    <row r="37" spans="1:8" ht="15">
      <c r="A37" s="1" t="s">
        <v>96</v>
      </c>
      <c r="B37" s="24"/>
      <c r="C37" s="24"/>
      <c r="D37" s="24"/>
      <c r="E37" s="24"/>
      <c r="F37" s="24"/>
      <c r="G37" s="24"/>
      <c r="H37" s="24"/>
    </row>
    <row r="38" spans="1:8" ht="15">
      <c r="A38" s="1" t="s">
        <v>105</v>
      </c>
      <c r="B38" s="24"/>
      <c r="C38" s="24"/>
      <c r="D38" s="24"/>
      <c r="E38" s="24"/>
      <c r="F38" s="24"/>
      <c r="G38" s="24"/>
      <c r="H38" s="24"/>
    </row>
  </sheetData>
  <printOptions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zoomScale="75" zoomScaleNormal="75" workbookViewId="0" topLeftCell="A35">
      <selection activeCell="F61" sqref="F61"/>
    </sheetView>
  </sheetViews>
  <sheetFormatPr defaultColWidth="8.88671875" defaultRowHeight="15"/>
  <cols>
    <col min="1" max="1" width="2.3359375" style="40" customWidth="1"/>
    <col min="2" max="3" width="8.88671875" style="40" customWidth="1"/>
    <col min="4" max="4" width="22.10546875" style="40" customWidth="1"/>
    <col min="5" max="5" width="10.99609375" style="40" bestFit="1" customWidth="1"/>
    <col min="6" max="6" width="9.99609375" style="56" bestFit="1" customWidth="1"/>
    <col min="7" max="7" width="2.99609375" style="57" customWidth="1"/>
    <col min="8" max="8" width="9.99609375" style="56" bestFit="1" customWidth="1"/>
    <col min="9" max="16384" width="8.88671875" style="40" customWidth="1"/>
  </cols>
  <sheetData>
    <row r="1" spans="1:3" ht="15.75">
      <c r="A1" s="3" t="s">
        <v>31</v>
      </c>
      <c r="B1" s="2"/>
      <c r="C1" s="2"/>
    </row>
    <row r="2" spans="1:3" ht="15.75">
      <c r="A2" s="3" t="s">
        <v>32</v>
      </c>
      <c r="B2" s="2"/>
      <c r="C2" s="2"/>
    </row>
    <row r="3" spans="1:3" ht="15.75">
      <c r="A3" s="3" t="s">
        <v>92</v>
      </c>
      <c r="B3" s="2"/>
      <c r="C3" s="2"/>
    </row>
    <row r="4" ht="15.75">
      <c r="A4" s="3" t="s">
        <v>162</v>
      </c>
    </row>
    <row r="5" spans="1:8" ht="7.5" customHeight="1">
      <c r="A5" s="3"/>
      <c r="F5" s="52"/>
      <c r="H5" s="52"/>
    </row>
    <row r="6" spans="1:8" ht="15.75">
      <c r="A6" s="3"/>
      <c r="B6" s="2"/>
      <c r="C6" s="2"/>
      <c r="D6" s="2"/>
      <c r="E6" s="2"/>
      <c r="F6" s="58" t="s">
        <v>37</v>
      </c>
      <c r="H6" s="58" t="s">
        <v>37</v>
      </c>
    </row>
    <row r="7" spans="2:8" ht="15.75">
      <c r="B7" s="2"/>
      <c r="C7" s="2"/>
      <c r="D7" s="2"/>
      <c r="E7" s="2"/>
      <c r="F7" s="58" t="s">
        <v>89</v>
      </c>
      <c r="H7" s="58" t="s">
        <v>89</v>
      </c>
    </row>
    <row r="8" spans="2:8" ht="15.75">
      <c r="B8" s="2"/>
      <c r="C8" s="2"/>
      <c r="D8" s="2"/>
      <c r="E8" s="2"/>
      <c r="F8" s="58" t="s">
        <v>153</v>
      </c>
      <c r="H8" s="58" t="s">
        <v>152</v>
      </c>
    </row>
    <row r="9" spans="2:8" ht="15.75">
      <c r="B9" s="2"/>
      <c r="C9" s="2"/>
      <c r="D9" s="2"/>
      <c r="E9" s="2"/>
      <c r="F9" s="58" t="s">
        <v>9</v>
      </c>
      <c r="H9" s="58" t="s">
        <v>9</v>
      </c>
    </row>
    <row r="10" spans="2:8" ht="15.75">
      <c r="B10" s="3" t="s">
        <v>67</v>
      </c>
      <c r="C10" s="3"/>
      <c r="D10" s="3"/>
      <c r="E10" s="2"/>
      <c r="F10" s="52"/>
      <c r="H10" s="52"/>
    </row>
    <row r="11" spans="2:8" ht="15.75">
      <c r="B11" s="2" t="s">
        <v>158</v>
      </c>
      <c r="C11" s="2"/>
      <c r="D11" s="3"/>
      <c r="E11" s="2"/>
      <c r="F11" s="52">
        <v>24970</v>
      </c>
      <c r="H11" s="52">
        <v>-22939</v>
      </c>
    </row>
    <row r="12" spans="2:8" ht="15.75">
      <c r="B12" s="2" t="s">
        <v>68</v>
      </c>
      <c r="C12" s="2"/>
      <c r="D12" s="2"/>
      <c r="E12" s="2"/>
      <c r="F12" s="52"/>
      <c r="H12" s="52"/>
    </row>
    <row r="13" spans="2:8" ht="15.75">
      <c r="B13" s="2" t="s">
        <v>143</v>
      </c>
      <c r="C13" s="2"/>
      <c r="D13" s="2"/>
      <c r="E13" s="2"/>
      <c r="F13" s="52">
        <v>0</v>
      </c>
      <c r="H13" s="52">
        <v>35261</v>
      </c>
    </row>
    <row r="14" spans="2:8" ht="15.75">
      <c r="B14" s="2" t="s">
        <v>69</v>
      </c>
      <c r="C14" s="2"/>
      <c r="D14" s="2"/>
      <c r="E14" s="2"/>
      <c r="F14" s="52">
        <v>-951</v>
      </c>
      <c r="H14" s="52">
        <v>-735</v>
      </c>
    </row>
    <row r="15" spans="2:8" ht="15.75">
      <c r="B15" s="2" t="s">
        <v>70</v>
      </c>
      <c r="C15" s="2"/>
      <c r="D15" s="2"/>
      <c r="E15" s="2"/>
      <c r="F15" s="52">
        <v>5615</v>
      </c>
      <c r="H15" s="52">
        <v>4815</v>
      </c>
    </row>
    <row r="16" spans="2:8" ht="15.75">
      <c r="B16" s="2" t="s">
        <v>71</v>
      </c>
      <c r="C16" s="2"/>
      <c r="D16" s="2"/>
      <c r="E16" s="2"/>
      <c r="F16" s="52">
        <v>-349</v>
      </c>
      <c r="H16" s="52">
        <v>-220</v>
      </c>
    </row>
    <row r="17" spans="2:8" ht="15.75">
      <c r="B17" s="2" t="s">
        <v>154</v>
      </c>
      <c r="C17" s="2"/>
      <c r="D17" s="2"/>
      <c r="E17" s="2"/>
      <c r="F17" s="60">
        <v>0</v>
      </c>
      <c r="H17" s="52">
        <v>3239</v>
      </c>
    </row>
    <row r="18" spans="2:8" ht="15.75">
      <c r="B18" s="2" t="s">
        <v>155</v>
      </c>
      <c r="C18" s="2"/>
      <c r="D18" s="2"/>
      <c r="E18" s="2"/>
      <c r="F18" s="60">
        <v>0</v>
      </c>
      <c r="H18" s="52">
        <v>617</v>
      </c>
    </row>
    <row r="19" spans="2:8" ht="15.75">
      <c r="B19" s="2" t="s">
        <v>100</v>
      </c>
      <c r="C19" s="2"/>
      <c r="D19" s="2"/>
      <c r="E19" s="2"/>
      <c r="F19" s="52">
        <v>1</v>
      </c>
      <c r="H19" s="59">
        <v>133</v>
      </c>
    </row>
    <row r="20" spans="2:8" ht="15.75">
      <c r="B20" s="2" t="s">
        <v>72</v>
      </c>
      <c r="C20" s="2"/>
      <c r="D20" s="2"/>
      <c r="E20" s="2"/>
      <c r="F20" s="52">
        <v>3079</v>
      </c>
      <c r="H20" s="52">
        <v>4475</v>
      </c>
    </row>
    <row r="21" spans="2:8" ht="15.75">
      <c r="B21" s="2" t="s">
        <v>156</v>
      </c>
      <c r="C21" s="2"/>
      <c r="D21" s="2"/>
      <c r="E21" s="2"/>
      <c r="F21" s="52">
        <v>0</v>
      </c>
      <c r="H21" s="52">
        <v>10</v>
      </c>
    </row>
    <row r="22" spans="2:8" ht="15.75">
      <c r="B22" s="2" t="s">
        <v>73</v>
      </c>
      <c r="C22" s="2"/>
      <c r="D22" s="2"/>
      <c r="E22" s="2"/>
      <c r="F22" s="51">
        <v>-381</v>
      </c>
      <c r="H22" s="51">
        <v>-370</v>
      </c>
    </row>
    <row r="23" spans="2:8" ht="15.75">
      <c r="B23" s="2" t="s">
        <v>157</v>
      </c>
      <c r="C23" s="2"/>
      <c r="D23" s="2"/>
      <c r="E23" s="2"/>
      <c r="F23" s="52">
        <v>0</v>
      </c>
      <c r="H23" s="52">
        <v>226</v>
      </c>
    </row>
    <row r="24" spans="2:8" ht="15.75">
      <c r="B24" s="2" t="s">
        <v>159</v>
      </c>
      <c r="C24" s="2"/>
      <c r="D24" s="2"/>
      <c r="E24" s="2"/>
      <c r="F24" s="53">
        <v>-64</v>
      </c>
      <c r="H24" s="53">
        <v>801</v>
      </c>
    </row>
    <row r="25" spans="2:8" ht="15.75">
      <c r="B25" s="2" t="s">
        <v>74</v>
      </c>
      <c r="C25" s="2"/>
      <c r="D25" s="2"/>
      <c r="E25" s="2"/>
      <c r="F25" s="52">
        <f>SUM(F11:F24)</f>
        <v>31920</v>
      </c>
      <c r="H25" s="52">
        <f>SUM(H11:H24)</f>
        <v>25313</v>
      </c>
    </row>
    <row r="26" spans="2:8" ht="3.75" customHeight="1">
      <c r="B26" s="2"/>
      <c r="C26" s="2"/>
      <c r="D26" s="2"/>
      <c r="E26" s="2"/>
      <c r="F26" s="52"/>
      <c r="H26" s="52"/>
    </row>
    <row r="27" spans="2:8" ht="15.75">
      <c r="B27" s="2" t="s">
        <v>85</v>
      </c>
      <c r="C27" s="2"/>
      <c r="D27" s="2"/>
      <c r="E27" s="2"/>
      <c r="F27" s="52"/>
      <c r="H27" s="52"/>
    </row>
    <row r="28" spans="2:8" ht="15.75">
      <c r="B28" s="2" t="s">
        <v>93</v>
      </c>
      <c r="C28" s="2"/>
      <c r="D28" s="2"/>
      <c r="E28" s="2"/>
      <c r="F28" s="52">
        <v>-32359</v>
      </c>
      <c r="H28" s="52">
        <v>-33317</v>
      </c>
    </row>
    <row r="29" spans="2:8" ht="15.75">
      <c r="B29" s="2" t="s">
        <v>94</v>
      </c>
      <c r="C29" s="2"/>
      <c r="D29" s="2"/>
      <c r="E29" s="2"/>
      <c r="F29" s="53">
        <v>22540</v>
      </c>
      <c r="H29" s="53">
        <v>14435</v>
      </c>
    </row>
    <row r="30" spans="2:8" ht="15.75">
      <c r="B30" s="2" t="s">
        <v>160</v>
      </c>
      <c r="C30" s="2"/>
      <c r="D30" s="2"/>
      <c r="E30" s="2"/>
      <c r="F30" s="52">
        <f>+F29+F28+F25</f>
        <v>22101</v>
      </c>
      <c r="H30" s="52">
        <f>+H29+H28+H25</f>
        <v>6431</v>
      </c>
    </row>
    <row r="31" spans="2:8" ht="15.75">
      <c r="B31" s="2" t="s">
        <v>75</v>
      </c>
      <c r="C31" s="2"/>
      <c r="D31" s="2"/>
      <c r="E31" s="2"/>
      <c r="F31" s="52">
        <v>-5447</v>
      </c>
      <c r="H31" s="52">
        <v>-8197</v>
      </c>
    </row>
    <row r="32" spans="2:8" ht="15.75">
      <c r="B32" s="2" t="s">
        <v>76</v>
      </c>
      <c r="C32" s="2"/>
      <c r="D32" s="2"/>
      <c r="E32" s="2"/>
      <c r="F32" s="52">
        <v>-5153</v>
      </c>
      <c r="H32" s="52">
        <v>-3342</v>
      </c>
    </row>
    <row r="33" spans="2:8" ht="15.75">
      <c r="B33" s="2" t="s">
        <v>77</v>
      </c>
      <c r="C33" s="2"/>
      <c r="D33" s="2"/>
      <c r="E33" s="2"/>
      <c r="F33" s="51">
        <v>381</v>
      </c>
      <c r="H33" s="51">
        <v>370</v>
      </c>
    </row>
    <row r="34" spans="2:8" ht="15.75">
      <c r="B34" s="2" t="s">
        <v>111</v>
      </c>
      <c r="C34" s="2"/>
      <c r="D34" s="2"/>
      <c r="E34" s="2"/>
      <c r="F34" s="53">
        <v>3324</v>
      </c>
      <c r="H34" s="61">
        <v>1144</v>
      </c>
    </row>
    <row r="35" spans="2:8" ht="15.75">
      <c r="B35" s="3" t="s">
        <v>128</v>
      </c>
      <c r="C35" s="3"/>
      <c r="D35" s="3"/>
      <c r="E35" s="2"/>
      <c r="F35" s="62">
        <f>SUM(F30:F34)</f>
        <v>15206</v>
      </c>
      <c r="H35" s="62">
        <f>SUM(H30:H34)</f>
        <v>-3594</v>
      </c>
    </row>
    <row r="36" spans="2:8" ht="7.5" customHeight="1">
      <c r="B36" s="3"/>
      <c r="C36" s="3"/>
      <c r="D36" s="3"/>
      <c r="E36" s="2"/>
      <c r="F36" s="52"/>
      <c r="H36" s="52"/>
    </row>
    <row r="37" spans="2:8" ht="15.75">
      <c r="B37" s="3" t="s">
        <v>78</v>
      </c>
      <c r="C37" s="3"/>
      <c r="D37" s="3"/>
      <c r="E37" s="2"/>
      <c r="F37" s="52"/>
      <c r="H37" s="52"/>
    </row>
    <row r="38" spans="2:8" ht="15.75">
      <c r="B38" s="2" t="s">
        <v>79</v>
      </c>
      <c r="C38" s="2"/>
      <c r="D38" s="2"/>
      <c r="E38" s="2"/>
      <c r="F38" s="52">
        <v>-24641</v>
      </c>
      <c r="H38" s="52">
        <v>-7130</v>
      </c>
    </row>
    <row r="39" spans="2:8" ht="15.75">
      <c r="B39" s="2" t="s">
        <v>118</v>
      </c>
      <c r="C39" s="2"/>
      <c r="D39" s="2"/>
      <c r="E39" s="2"/>
      <c r="F39" s="52">
        <v>355</v>
      </c>
      <c r="H39" s="52">
        <v>488</v>
      </c>
    </row>
    <row r="40" spans="2:8" ht="15.75">
      <c r="B40" s="2" t="s">
        <v>103</v>
      </c>
      <c r="C40" s="2"/>
      <c r="D40" s="2"/>
      <c r="E40" s="2"/>
      <c r="F40" s="52">
        <v>0</v>
      </c>
      <c r="H40" s="52">
        <v>-2776</v>
      </c>
    </row>
    <row r="41" spans="2:8" ht="15.75">
      <c r="B41" s="3" t="s">
        <v>80</v>
      </c>
      <c r="C41" s="3"/>
      <c r="D41" s="3"/>
      <c r="E41" s="2"/>
      <c r="F41" s="62">
        <f>SUM(F38:F40)</f>
        <v>-24286</v>
      </c>
      <c r="H41" s="62">
        <f>SUM(H38:H40)</f>
        <v>-9418</v>
      </c>
    </row>
    <row r="42" spans="2:8" ht="9.75" customHeight="1">
      <c r="B42" s="2"/>
      <c r="C42" s="2"/>
      <c r="D42" s="2"/>
      <c r="E42" s="2"/>
      <c r="F42" s="52"/>
      <c r="H42" s="52"/>
    </row>
    <row r="43" spans="2:8" ht="15.75">
      <c r="B43" s="3" t="s">
        <v>81</v>
      </c>
      <c r="C43" s="3"/>
      <c r="D43" s="3"/>
      <c r="E43" s="2"/>
      <c r="F43" s="52"/>
      <c r="H43" s="52"/>
    </row>
    <row r="44" spans="2:8" ht="15.75" hidden="1">
      <c r="B44" s="2" t="s">
        <v>122</v>
      </c>
      <c r="C44" s="3"/>
      <c r="D44" s="3"/>
      <c r="E44" s="2"/>
      <c r="F44" s="52">
        <v>0</v>
      </c>
      <c r="H44" s="52">
        <v>0</v>
      </c>
    </row>
    <row r="45" spans="2:8" ht="15.75">
      <c r="B45" s="2" t="s">
        <v>98</v>
      </c>
      <c r="C45" s="2"/>
      <c r="D45" s="2"/>
      <c r="E45" s="2"/>
      <c r="F45" s="52">
        <v>-2652</v>
      </c>
      <c r="H45" s="52">
        <v>-1055</v>
      </c>
    </row>
    <row r="46" spans="2:8" ht="15.75">
      <c r="B46" s="2" t="s">
        <v>127</v>
      </c>
      <c r="C46" s="2"/>
      <c r="D46" s="2"/>
      <c r="E46" s="2"/>
      <c r="F46" s="52">
        <v>-757</v>
      </c>
      <c r="H46" s="52">
        <v>-744</v>
      </c>
    </row>
    <row r="47" spans="2:8" ht="15.75">
      <c r="B47" s="2" t="s">
        <v>123</v>
      </c>
      <c r="C47" s="3"/>
      <c r="D47" s="3"/>
      <c r="E47" s="2"/>
      <c r="F47" s="52">
        <v>1749</v>
      </c>
      <c r="H47" s="60">
        <v>0</v>
      </c>
    </row>
    <row r="48" spans="2:8" ht="15.75">
      <c r="B48" s="2" t="s">
        <v>117</v>
      </c>
      <c r="C48" s="2"/>
      <c r="E48" s="2"/>
      <c r="F48" s="52">
        <v>3500</v>
      </c>
      <c r="H48" s="52">
        <v>19500</v>
      </c>
    </row>
    <row r="49" spans="2:8" ht="15.75">
      <c r="B49" s="2" t="s">
        <v>86</v>
      </c>
      <c r="C49" s="2"/>
      <c r="D49" s="2"/>
      <c r="E49" s="2"/>
      <c r="F49" s="52">
        <v>-3173</v>
      </c>
      <c r="H49" s="52">
        <v>-3808</v>
      </c>
    </row>
    <row r="50" spans="2:8" ht="15.75">
      <c r="B50" s="2" t="s">
        <v>112</v>
      </c>
      <c r="C50" s="2"/>
      <c r="D50" s="2"/>
      <c r="E50" s="2"/>
      <c r="F50" s="52">
        <v>402</v>
      </c>
      <c r="H50" s="52">
        <v>102</v>
      </c>
    </row>
    <row r="51" spans="2:8" ht="15.75">
      <c r="B51" s="3" t="s">
        <v>129</v>
      </c>
      <c r="C51" s="3"/>
      <c r="D51" s="3"/>
      <c r="E51" s="2"/>
      <c r="F51" s="62">
        <f>SUM(F44:F50)</f>
        <v>-931</v>
      </c>
      <c r="H51" s="62">
        <f>SUM(H44:H50)</f>
        <v>13995</v>
      </c>
    </row>
    <row r="52" spans="5:8" ht="6.75" customHeight="1">
      <c r="E52" s="2"/>
      <c r="F52" s="52"/>
      <c r="H52" s="52"/>
    </row>
    <row r="53" spans="2:8" ht="15.75">
      <c r="B53" s="3" t="s">
        <v>161</v>
      </c>
      <c r="C53" s="3"/>
      <c r="D53" s="3"/>
      <c r="E53" s="2"/>
      <c r="F53" s="52">
        <f>+F51+F41+F35</f>
        <v>-10011</v>
      </c>
      <c r="H53" s="52">
        <f>+H51+H41+H35</f>
        <v>983</v>
      </c>
    </row>
    <row r="54" spans="2:8" ht="15.75">
      <c r="B54" s="3" t="s">
        <v>124</v>
      </c>
      <c r="C54" s="3"/>
      <c r="D54" s="3"/>
      <c r="E54" s="2"/>
      <c r="F54" s="52">
        <v>7036</v>
      </c>
      <c r="H54" s="52">
        <v>6053</v>
      </c>
    </row>
    <row r="55" spans="2:8" ht="16.5" thickBot="1">
      <c r="B55" s="3" t="s">
        <v>101</v>
      </c>
      <c r="C55" s="3"/>
      <c r="D55" s="3"/>
      <c r="E55" s="2"/>
      <c r="F55" s="63">
        <f>+F54+F53</f>
        <v>-2975</v>
      </c>
      <c r="H55" s="63">
        <f>+H54+H53</f>
        <v>7036</v>
      </c>
    </row>
    <row r="56" spans="2:8" ht="6" customHeight="1" thickTop="1">
      <c r="B56" s="2"/>
      <c r="C56" s="2"/>
      <c r="D56" s="2"/>
      <c r="E56" s="2"/>
      <c r="F56" s="52"/>
      <c r="H56" s="52"/>
    </row>
    <row r="57" spans="2:8" ht="15.75">
      <c r="B57" s="3" t="s">
        <v>90</v>
      </c>
      <c r="C57" s="3"/>
      <c r="D57" s="3"/>
      <c r="E57" s="2"/>
      <c r="F57" s="52"/>
      <c r="H57" s="52"/>
    </row>
    <row r="58" spans="2:8" ht="15.75">
      <c r="B58" s="2" t="s">
        <v>82</v>
      </c>
      <c r="C58" s="2"/>
      <c r="D58" s="2"/>
      <c r="E58" s="2"/>
      <c r="F58" s="52">
        <v>219</v>
      </c>
      <c r="H58" s="52">
        <v>5003</v>
      </c>
    </row>
    <row r="59" spans="2:8" ht="15.75">
      <c r="B59" s="2" t="s">
        <v>83</v>
      </c>
      <c r="C59" s="2"/>
      <c r="D59" s="2"/>
      <c r="E59" s="2"/>
      <c r="F59" s="52">
        <v>1119</v>
      </c>
      <c r="H59" s="52">
        <v>4008</v>
      </c>
    </row>
    <row r="60" spans="2:8" ht="15.75">
      <c r="B60" s="2" t="s">
        <v>84</v>
      </c>
      <c r="C60" s="2"/>
      <c r="D60" s="2"/>
      <c r="E60" s="2"/>
      <c r="F60" s="52">
        <v>-4094</v>
      </c>
      <c r="H60" s="52">
        <v>-1353</v>
      </c>
    </row>
    <row r="61" spans="2:8" ht="15.75">
      <c r="B61" s="2"/>
      <c r="C61" s="2"/>
      <c r="D61" s="2"/>
      <c r="E61" s="2"/>
      <c r="F61" s="64">
        <f>SUM(F57:F60)</f>
        <v>-2756</v>
      </c>
      <c r="H61" s="64">
        <f>SUM(H57:H60)</f>
        <v>7658</v>
      </c>
    </row>
    <row r="62" spans="2:8" ht="15.75">
      <c r="B62" s="2" t="s">
        <v>102</v>
      </c>
      <c r="C62" s="2"/>
      <c r="D62" s="2"/>
      <c r="E62" s="2"/>
      <c r="F62" s="51">
        <v>-219</v>
      </c>
      <c r="H62" s="65">
        <v>-622</v>
      </c>
    </row>
    <row r="63" spans="2:8" ht="16.5" thickBot="1">
      <c r="B63" s="2"/>
      <c r="C63" s="2"/>
      <c r="D63" s="2"/>
      <c r="E63" s="2"/>
      <c r="F63" s="63">
        <f>SUM(F61:F62)</f>
        <v>-2975</v>
      </c>
      <c r="H63" s="63">
        <f>SUM(H61:H62)</f>
        <v>7036</v>
      </c>
    </row>
    <row r="64" spans="2:8" ht="12.75" customHeight="1" thickTop="1">
      <c r="B64" s="2"/>
      <c r="C64" s="2"/>
      <c r="D64" s="2"/>
      <c r="E64" s="2"/>
      <c r="F64" s="51"/>
      <c r="H64" s="51"/>
    </row>
    <row r="65" spans="2:9" ht="15.75">
      <c r="B65" s="1" t="s">
        <v>120</v>
      </c>
      <c r="C65" s="24"/>
      <c r="D65" s="24"/>
      <c r="E65" s="24"/>
      <c r="F65" s="66"/>
      <c r="H65" s="66"/>
      <c r="I65" s="24"/>
    </row>
    <row r="66" spans="2:9" ht="15.75">
      <c r="B66" s="1" t="s">
        <v>109</v>
      </c>
      <c r="C66" s="24"/>
      <c r="D66" s="24"/>
      <c r="E66" s="24"/>
      <c r="F66" s="66"/>
      <c r="H66" s="66"/>
      <c r="I66" s="24"/>
    </row>
    <row r="67" spans="2:8" ht="15.75">
      <c r="B67" s="2"/>
      <c r="C67" s="2"/>
      <c r="D67" s="2"/>
      <c r="E67" s="2"/>
      <c r="F67" s="52"/>
      <c r="H67" s="52"/>
    </row>
    <row r="68" spans="2:8" ht="15.75">
      <c r="B68" s="2"/>
      <c r="C68" s="2"/>
      <c r="D68" s="2"/>
      <c r="E68" s="2"/>
      <c r="F68" s="52"/>
      <c r="H68" s="52"/>
    </row>
    <row r="69" spans="2:8" ht="15.75">
      <c r="B69" s="2"/>
      <c r="C69" s="2"/>
      <c r="D69" s="2"/>
      <c r="E69" s="2"/>
      <c r="F69" s="52"/>
      <c r="H69" s="52"/>
    </row>
    <row r="70" spans="2:8" ht="15.75">
      <c r="B70" s="2"/>
      <c r="C70" s="2"/>
      <c r="D70" s="2"/>
      <c r="E70" s="2"/>
      <c r="F70" s="52"/>
      <c r="H70" s="52"/>
    </row>
    <row r="71" spans="2:8" ht="15.75">
      <c r="B71" s="2"/>
      <c r="C71" s="2"/>
      <c r="D71" s="2"/>
      <c r="E71" s="2"/>
      <c r="F71" s="52"/>
      <c r="H71" s="52"/>
    </row>
    <row r="72" spans="2:8" ht="15.75">
      <c r="B72" s="2"/>
      <c r="C72" s="2"/>
      <c r="D72" s="2"/>
      <c r="E72" s="2"/>
      <c r="F72" s="52"/>
      <c r="H72" s="52"/>
    </row>
    <row r="73" spans="2:8" ht="15.75">
      <c r="B73" s="2"/>
      <c r="C73" s="2"/>
      <c r="D73" s="2"/>
      <c r="E73" s="2"/>
      <c r="F73" s="52"/>
      <c r="H73" s="52"/>
    </row>
    <row r="74" spans="2:8" ht="15.75">
      <c r="B74" s="2"/>
      <c r="C74" s="2"/>
      <c r="D74" s="2"/>
      <c r="E74" s="2"/>
      <c r="F74" s="52"/>
      <c r="H74" s="52"/>
    </row>
    <row r="75" spans="2:8" ht="15.75">
      <c r="B75" s="2"/>
      <c r="C75" s="2"/>
      <c r="D75" s="2"/>
      <c r="E75" s="2"/>
      <c r="F75" s="52"/>
      <c r="H75" s="52"/>
    </row>
    <row r="76" spans="2:8" ht="15.75">
      <c r="B76" s="2"/>
      <c r="C76" s="2"/>
      <c r="D76" s="2"/>
      <c r="E76" s="2"/>
      <c r="F76" s="52"/>
      <c r="H76" s="52"/>
    </row>
    <row r="77" spans="2:8" ht="15.75">
      <c r="B77" s="2"/>
      <c r="C77" s="2"/>
      <c r="D77" s="2"/>
      <c r="E77" s="2"/>
      <c r="F77" s="52"/>
      <c r="H77" s="52"/>
    </row>
    <row r="78" spans="2:8" ht="15.75">
      <c r="B78" s="2"/>
      <c r="C78" s="2"/>
      <c r="D78" s="2"/>
      <c r="E78" s="2"/>
      <c r="F78" s="52"/>
      <c r="H78" s="52"/>
    </row>
    <row r="79" spans="2:8" ht="15.75">
      <c r="B79" s="2"/>
      <c r="C79" s="2"/>
      <c r="D79" s="2"/>
      <c r="E79" s="2"/>
      <c r="F79" s="52"/>
      <c r="H79" s="52"/>
    </row>
    <row r="80" spans="2:8" ht="15.75">
      <c r="B80" s="2"/>
      <c r="C80" s="2"/>
      <c r="D80" s="2"/>
      <c r="E80" s="2"/>
      <c r="F80" s="52"/>
      <c r="H80" s="52"/>
    </row>
    <row r="81" spans="2:8" ht="15.75">
      <c r="B81" s="2"/>
      <c r="C81" s="2"/>
      <c r="D81" s="2"/>
      <c r="E81" s="2"/>
      <c r="F81" s="52"/>
      <c r="H81" s="52"/>
    </row>
    <row r="82" spans="2:8" ht="15.75">
      <c r="B82" s="2"/>
      <c r="C82" s="2"/>
      <c r="D82" s="2"/>
      <c r="E82" s="2"/>
      <c r="F82" s="52"/>
      <c r="H82" s="52"/>
    </row>
    <row r="83" spans="2:8" ht="15.75">
      <c r="B83" s="2"/>
      <c r="C83" s="2"/>
      <c r="D83" s="2"/>
      <c r="E83" s="2"/>
      <c r="F83" s="52"/>
      <c r="H83" s="52"/>
    </row>
    <row r="84" spans="2:8" ht="15.75">
      <c r="B84" s="2"/>
      <c r="C84" s="2"/>
      <c r="D84" s="2"/>
      <c r="E84" s="2"/>
      <c r="F84" s="52"/>
      <c r="H84" s="52"/>
    </row>
    <row r="85" spans="2:8" ht="15.75">
      <c r="B85" s="2"/>
      <c r="C85" s="2"/>
      <c r="D85" s="2"/>
      <c r="E85" s="2"/>
      <c r="F85" s="52"/>
      <c r="H85" s="52"/>
    </row>
    <row r="86" spans="2:8" ht="15.75">
      <c r="B86" s="2"/>
      <c r="C86" s="2"/>
      <c r="D86" s="2"/>
      <c r="E86" s="2"/>
      <c r="F86" s="52"/>
      <c r="H86" s="52"/>
    </row>
    <row r="87" spans="2:8" ht="15.75">
      <c r="B87" s="2"/>
      <c r="C87" s="2"/>
      <c r="D87" s="2"/>
      <c r="E87" s="2"/>
      <c r="F87" s="52"/>
      <c r="H87" s="52"/>
    </row>
    <row r="88" spans="2:8" ht="15.75">
      <c r="B88" s="2"/>
      <c r="C88" s="2"/>
      <c r="D88" s="2"/>
      <c r="E88" s="2"/>
      <c r="F88" s="52"/>
      <c r="H88" s="52"/>
    </row>
    <row r="89" spans="2:8" ht="15.75">
      <c r="B89" s="2"/>
      <c r="C89" s="2"/>
      <c r="D89" s="2"/>
      <c r="E89" s="2"/>
      <c r="F89" s="52"/>
      <c r="H89" s="52"/>
    </row>
    <row r="90" spans="2:8" ht="15.75">
      <c r="B90" s="2"/>
      <c r="C90" s="2"/>
      <c r="D90" s="2"/>
      <c r="E90" s="2"/>
      <c r="F90" s="52"/>
      <c r="H90" s="52"/>
    </row>
    <row r="91" spans="2:8" ht="15.75">
      <c r="B91" s="2"/>
      <c r="C91" s="2"/>
      <c r="D91" s="2"/>
      <c r="E91" s="2"/>
      <c r="F91" s="52"/>
      <c r="H91" s="52"/>
    </row>
    <row r="92" spans="2:8" ht="15.75">
      <c r="B92" s="2"/>
      <c r="C92" s="2"/>
      <c r="D92" s="2"/>
      <c r="E92" s="2"/>
      <c r="F92" s="52"/>
      <c r="H92" s="52"/>
    </row>
    <row r="93" spans="2:8" ht="15.75">
      <c r="B93" s="2"/>
      <c r="C93" s="2"/>
      <c r="D93" s="2"/>
      <c r="E93" s="2"/>
      <c r="F93" s="52"/>
      <c r="H93" s="52"/>
    </row>
    <row r="94" spans="2:8" ht="15.75">
      <c r="B94" s="2"/>
      <c r="C94" s="2"/>
      <c r="D94" s="2"/>
      <c r="E94" s="2"/>
      <c r="F94" s="52"/>
      <c r="H94" s="52"/>
    </row>
    <row r="95" spans="2:8" ht="15.75">
      <c r="B95" s="2"/>
      <c r="C95" s="2"/>
      <c r="D95" s="2"/>
      <c r="E95" s="2"/>
      <c r="F95" s="52"/>
      <c r="H95" s="52"/>
    </row>
    <row r="96" spans="2:8" ht="15.75">
      <c r="B96" s="2"/>
      <c r="C96" s="2"/>
      <c r="D96" s="2"/>
      <c r="E96" s="2"/>
      <c r="F96" s="52"/>
      <c r="H96" s="52"/>
    </row>
    <row r="97" spans="2:8" ht="15.75">
      <c r="B97" s="2"/>
      <c r="C97" s="2"/>
      <c r="D97" s="2"/>
      <c r="E97" s="2"/>
      <c r="F97" s="52"/>
      <c r="H97" s="52"/>
    </row>
    <row r="99" ht="15.75">
      <c r="B99" s="40" t="s">
        <v>64</v>
      </c>
    </row>
    <row r="108" ht="15.75">
      <c r="B108" s="40">
        <v>14</v>
      </c>
    </row>
  </sheetData>
  <printOptions/>
  <pageMargins left="0.75" right="0.5" top="0.25" bottom="0.25" header="0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Aerospeed</cp:lastModifiedBy>
  <cp:lastPrinted>2004-05-28T07:40:43Z</cp:lastPrinted>
  <dcterms:created xsi:type="dcterms:W3CDTF">2003-02-21T04:55:54Z</dcterms:created>
  <dcterms:modified xsi:type="dcterms:W3CDTF">2004-05-28T07:41:31Z</dcterms:modified>
  <cp:category/>
  <cp:version/>
  <cp:contentType/>
  <cp:contentStatus/>
</cp:coreProperties>
</file>